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enija\AppData\Local\Microsoft\Windows\INetCache\Content.Outlook\1C4KGDCP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Q139" i="7" l="1"/>
  <c r="AP139" i="7"/>
  <c r="AO139" i="7"/>
  <c r="AN139" i="7"/>
  <c r="AM139" i="7"/>
  <c r="AL139" i="7"/>
  <c r="AK139" i="7"/>
  <c r="AJ139" i="7"/>
  <c r="AI139" i="7"/>
  <c r="AH139" i="7"/>
  <c r="AG139" i="7"/>
  <c r="AF139" i="7"/>
  <c r="T139" i="7"/>
  <c r="H139" i="7"/>
  <c r="AQ138" i="7"/>
  <c r="AP138" i="7"/>
  <c r="AO138" i="7"/>
  <c r="AN138" i="7"/>
  <c r="AM138" i="7"/>
  <c r="AL138" i="7"/>
  <c r="AK138" i="7"/>
  <c r="AJ138" i="7"/>
  <c r="AI138" i="7"/>
  <c r="AH138" i="7"/>
  <c r="AF138" i="7" s="1"/>
  <c r="AG138" i="7"/>
  <c r="T138" i="7"/>
  <c r="H138" i="7"/>
  <c r="AQ137" i="7"/>
  <c r="AP137" i="7"/>
  <c r="AO137" i="7"/>
  <c r="AN137" i="7"/>
  <c r="AN136" i="7" s="1"/>
  <c r="AM137" i="7"/>
  <c r="AL137" i="7"/>
  <c r="AK137" i="7"/>
  <c r="AJ137" i="7"/>
  <c r="AJ136" i="7" s="1"/>
  <c r="AI137" i="7"/>
  <c r="AH137" i="7"/>
  <c r="AG137" i="7"/>
  <c r="AF137" i="7"/>
  <c r="T137" i="7"/>
  <c r="H137" i="7"/>
  <c r="AQ136" i="7"/>
  <c r="AP136" i="7"/>
  <c r="AO136" i="7"/>
  <c r="AM136" i="7"/>
  <c r="AL136" i="7"/>
  <c r="AK136" i="7"/>
  <c r="AI136" i="7"/>
  <c r="AH136" i="7"/>
  <c r="AG136" i="7"/>
  <c r="AE136" i="7"/>
  <c r="AD136" i="7"/>
  <c r="AC136" i="7"/>
  <c r="AB136" i="7"/>
  <c r="AA136" i="7"/>
  <c r="Z136" i="7"/>
  <c r="Y136" i="7"/>
  <c r="X136" i="7"/>
  <c r="W136" i="7"/>
  <c r="V136" i="7"/>
  <c r="T136" i="7" s="1"/>
  <c r="U136" i="7"/>
  <c r="S136" i="7"/>
  <c r="R136" i="7"/>
  <c r="Q136" i="7"/>
  <c r="P136" i="7"/>
  <c r="O136" i="7"/>
  <c r="N136" i="7"/>
  <c r="M136" i="7"/>
  <c r="L136" i="7"/>
  <c r="K136" i="7"/>
  <c r="J136" i="7"/>
  <c r="H136" i="7" s="1"/>
  <c r="I136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 s="1"/>
  <c r="T103" i="7"/>
  <c r="H103" i="7"/>
  <c r="AQ102" i="7"/>
  <c r="AP102" i="7"/>
  <c r="AO102" i="7"/>
  <c r="AO100" i="7" s="1"/>
  <c r="AN102" i="7"/>
  <c r="AM102" i="7"/>
  <c r="AL102" i="7"/>
  <c r="AK102" i="7"/>
  <c r="AK100" i="7" s="1"/>
  <c r="AJ102" i="7"/>
  <c r="AI102" i="7"/>
  <c r="AH102" i="7"/>
  <c r="AG102" i="7"/>
  <c r="AF102" i="7" s="1"/>
  <c r="T102" i="7"/>
  <c r="H102" i="7"/>
  <c r="AQ101" i="7"/>
  <c r="AQ100" i="7" s="1"/>
  <c r="AP101" i="7"/>
  <c r="AO101" i="7"/>
  <c r="AN101" i="7"/>
  <c r="AM101" i="7"/>
  <c r="AM100" i="7" s="1"/>
  <c r="AL101" i="7"/>
  <c r="AK101" i="7"/>
  <c r="AJ101" i="7"/>
  <c r="AI101" i="7"/>
  <c r="AI100" i="7" s="1"/>
  <c r="AH101" i="7"/>
  <c r="AG101" i="7"/>
  <c r="T101" i="7"/>
  <c r="H101" i="7"/>
  <c r="AP100" i="7"/>
  <c r="AN100" i="7"/>
  <c r="AL100" i="7"/>
  <c r="AJ100" i="7"/>
  <c r="AH100" i="7"/>
  <c r="AE100" i="7"/>
  <c r="AD100" i="7"/>
  <c r="AC100" i="7"/>
  <c r="AB100" i="7"/>
  <c r="AA100" i="7"/>
  <c r="Z100" i="7"/>
  <c r="Y100" i="7"/>
  <c r="X100" i="7"/>
  <c r="W100" i="7"/>
  <c r="V100" i="7"/>
  <c r="U100" i="7"/>
  <c r="S100" i="7"/>
  <c r="R100" i="7"/>
  <c r="Q100" i="7"/>
  <c r="P100" i="7"/>
  <c r="O100" i="7"/>
  <c r="N100" i="7"/>
  <c r="M100" i="7"/>
  <c r="L100" i="7"/>
  <c r="K100" i="7"/>
  <c r="J100" i="7"/>
  <c r="I100" i="7"/>
  <c r="H100" i="7" s="1"/>
  <c r="I20" i="5"/>
  <c r="G20" i="5"/>
  <c r="AF136" i="7" l="1"/>
  <c r="AF101" i="7"/>
  <c r="T100" i="7"/>
  <c r="AG100" i="7"/>
  <c r="AF100" i="7" l="1"/>
  <c r="AQ94" i="7"/>
  <c r="AP94" i="7"/>
  <c r="AO94" i="7"/>
  <c r="AN94" i="7"/>
  <c r="AM94" i="7"/>
  <c r="AL94" i="7"/>
  <c r="AK94" i="7"/>
  <c r="AJ94" i="7"/>
  <c r="AI94" i="7"/>
  <c r="AH94" i="7"/>
  <c r="AG94" i="7"/>
  <c r="AF94" i="7" s="1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F91" i="7" s="1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F88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I152" i="7"/>
  <c r="I151" i="7" s="1"/>
  <c r="J152" i="7"/>
  <c r="J151" i="7" s="1"/>
  <c r="J150" i="7" s="1"/>
  <c r="K152" i="7"/>
  <c r="K151" i="7" s="1"/>
  <c r="K150" i="7" s="1"/>
  <c r="L152" i="7"/>
  <c r="M152" i="7"/>
  <c r="M151" i="7" s="1"/>
  <c r="M150" i="7" s="1"/>
  <c r="N152" i="7"/>
  <c r="N151" i="7" s="1"/>
  <c r="N150" i="7" s="1"/>
  <c r="O152" i="7"/>
  <c r="O151" i="7" s="1"/>
  <c r="O150" i="7" s="1"/>
  <c r="P152" i="7"/>
  <c r="P151" i="7" s="1"/>
  <c r="P150" i="7" s="1"/>
  <c r="Q152" i="7"/>
  <c r="Q151" i="7" s="1"/>
  <c r="Q150" i="7" s="1"/>
  <c r="R152" i="7"/>
  <c r="R151" i="7" s="1"/>
  <c r="R150" i="7" s="1"/>
  <c r="S152" i="7"/>
  <c r="S151" i="7" s="1"/>
  <c r="S150" i="7" s="1"/>
  <c r="U152" i="7"/>
  <c r="U151" i="7" s="1"/>
  <c r="V152" i="7"/>
  <c r="V151" i="7" s="1"/>
  <c r="V150" i="7" s="1"/>
  <c r="W152" i="7"/>
  <c r="W151" i="7" s="1"/>
  <c r="W150" i="7" s="1"/>
  <c r="X152" i="7"/>
  <c r="X151" i="7" s="1"/>
  <c r="X150" i="7" s="1"/>
  <c r="Y152" i="7"/>
  <c r="Y151" i="7" s="1"/>
  <c r="Y150" i="7" s="1"/>
  <c r="Z152" i="7"/>
  <c r="Z151" i="7" s="1"/>
  <c r="Z150" i="7" s="1"/>
  <c r="AA152" i="7"/>
  <c r="AA151" i="7" s="1"/>
  <c r="AA150" i="7" s="1"/>
  <c r="AB152" i="7"/>
  <c r="AB151" i="7" s="1"/>
  <c r="AB150" i="7" s="1"/>
  <c r="AC152" i="7"/>
  <c r="AC151" i="7" s="1"/>
  <c r="AC150" i="7" s="1"/>
  <c r="AD152" i="7"/>
  <c r="AD151" i="7" s="1"/>
  <c r="AD150" i="7" s="1"/>
  <c r="AE152" i="7"/>
  <c r="AE151" i="7" s="1"/>
  <c r="AE150" i="7" s="1"/>
  <c r="H153" i="7"/>
  <c r="T153" i="7"/>
  <c r="AG153" i="7"/>
  <c r="AH153" i="7"/>
  <c r="AI153" i="7"/>
  <c r="AJ153" i="7"/>
  <c r="AJ152" i="7" s="1"/>
  <c r="AJ151" i="7" s="1"/>
  <c r="AJ150" i="7" s="1"/>
  <c r="AK153" i="7"/>
  <c r="AL153" i="7"/>
  <c r="AM153" i="7"/>
  <c r="AN153" i="7"/>
  <c r="AN152" i="7" s="1"/>
  <c r="AN151" i="7" s="1"/>
  <c r="AN150" i="7" s="1"/>
  <c r="AO153" i="7"/>
  <c r="AP153" i="7"/>
  <c r="AQ153" i="7"/>
  <c r="H154" i="7"/>
  <c r="T154" i="7"/>
  <c r="AG154" i="7"/>
  <c r="AH154" i="7"/>
  <c r="AI154" i="7"/>
  <c r="AJ154" i="7"/>
  <c r="AK154" i="7"/>
  <c r="AL154" i="7"/>
  <c r="AM154" i="7"/>
  <c r="AN154" i="7"/>
  <c r="AO154" i="7"/>
  <c r="AP154" i="7"/>
  <c r="AQ154" i="7"/>
  <c r="H155" i="7"/>
  <c r="T155" i="7"/>
  <c r="AG155" i="7"/>
  <c r="AH155" i="7"/>
  <c r="AF155" i="7" s="1"/>
  <c r="AI155" i="7"/>
  <c r="AJ155" i="7"/>
  <c r="AK155" i="7"/>
  <c r="AL155" i="7"/>
  <c r="AM155" i="7"/>
  <c r="AN155" i="7"/>
  <c r="AO155" i="7"/>
  <c r="AP155" i="7"/>
  <c r="AQ155" i="7"/>
  <c r="H156" i="7"/>
  <c r="T156" i="7"/>
  <c r="AG156" i="7"/>
  <c r="AH156" i="7"/>
  <c r="AI156" i="7"/>
  <c r="AJ156" i="7"/>
  <c r="AK156" i="7"/>
  <c r="AL156" i="7"/>
  <c r="AM156" i="7"/>
  <c r="AN156" i="7"/>
  <c r="AO156" i="7"/>
  <c r="AP156" i="7"/>
  <c r="AQ156" i="7"/>
  <c r="AF154" i="7" l="1"/>
  <c r="AQ152" i="7"/>
  <c r="AQ151" i="7" s="1"/>
  <c r="AQ150" i="7" s="1"/>
  <c r="AM152" i="7"/>
  <c r="AM151" i="7" s="1"/>
  <c r="AM150" i="7" s="1"/>
  <c r="AI152" i="7"/>
  <c r="AI151" i="7" s="1"/>
  <c r="AI150" i="7" s="1"/>
  <c r="AP152" i="7"/>
  <c r="AP151" i="7" s="1"/>
  <c r="AP150" i="7" s="1"/>
  <c r="AL152" i="7"/>
  <c r="AL151" i="7" s="1"/>
  <c r="AL150" i="7" s="1"/>
  <c r="AF153" i="7"/>
  <c r="AF92" i="7"/>
  <c r="H152" i="7"/>
  <c r="AF156" i="7"/>
  <c r="AO152" i="7"/>
  <c r="AO151" i="7" s="1"/>
  <c r="AO150" i="7" s="1"/>
  <c r="AK152" i="7"/>
  <c r="AK151" i="7" s="1"/>
  <c r="AK150" i="7" s="1"/>
  <c r="AG152" i="7"/>
  <c r="AF93" i="7"/>
  <c r="AF89" i="7"/>
  <c r="AG151" i="7"/>
  <c r="I150" i="7"/>
  <c r="U150" i="7"/>
  <c r="T150" i="7" s="1"/>
  <c r="T151" i="7"/>
  <c r="AH152" i="7"/>
  <c r="AH151" i="7" s="1"/>
  <c r="AH150" i="7" s="1"/>
  <c r="T152" i="7"/>
  <c r="L151" i="7"/>
  <c r="L150" i="7" s="1"/>
  <c r="H8" i="7"/>
  <c r="AQ44" i="7"/>
  <c r="AP44" i="7"/>
  <c r="AO44" i="7"/>
  <c r="AN44" i="7"/>
  <c r="AN42" i="7" s="1"/>
  <c r="AM44" i="7"/>
  <c r="AL44" i="7"/>
  <c r="AK44" i="7"/>
  <c r="AJ44" i="7"/>
  <c r="AJ42" i="7" s="1"/>
  <c r="AI44" i="7"/>
  <c r="AH44" i="7"/>
  <c r="AG44" i="7"/>
  <c r="AQ43" i="7"/>
  <c r="AQ42" i="7" s="1"/>
  <c r="AP43" i="7"/>
  <c r="AP42" i="7" s="1"/>
  <c r="AO43" i="7"/>
  <c r="AN43" i="7"/>
  <c r="AM43" i="7"/>
  <c r="AM42" i="7" s="1"/>
  <c r="AL43" i="7"/>
  <c r="AL42" i="7" s="1"/>
  <c r="AK43" i="7"/>
  <c r="AJ43" i="7"/>
  <c r="AI43" i="7"/>
  <c r="AI42" i="7" s="1"/>
  <c r="AH43" i="7"/>
  <c r="AH42" i="7" s="1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Q36" i="7" s="1"/>
  <c r="AP38" i="7"/>
  <c r="AO38" i="7"/>
  <c r="AN38" i="7"/>
  <c r="AM38" i="7"/>
  <c r="AM36" i="7" s="1"/>
  <c r="AL38" i="7"/>
  <c r="AK38" i="7"/>
  <c r="AJ38" i="7"/>
  <c r="AI38" i="7"/>
  <c r="AI36" i="7" s="1"/>
  <c r="AH38" i="7"/>
  <c r="AG38" i="7"/>
  <c r="AQ37" i="7"/>
  <c r="AP37" i="7"/>
  <c r="AP36" i="7" s="1"/>
  <c r="AO37" i="7"/>
  <c r="AO36" i="7" s="1"/>
  <c r="AN37" i="7"/>
  <c r="AM37" i="7"/>
  <c r="AL37" i="7"/>
  <c r="AL36" i="7" s="1"/>
  <c r="AK37" i="7"/>
  <c r="AK36" i="7" s="1"/>
  <c r="AJ37" i="7"/>
  <c r="AI37" i="7"/>
  <c r="AH37" i="7"/>
  <c r="AH36" i="7" s="1"/>
  <c r="AG37" i="7"/>
  <c r="AG36" i="7" s="1"/>
  <c r="AQ34" i="7"/>
  <c r="AP34" i="7"/>
  <c r="AO34" i="7"/>
  <c r="AO33" i="7" s="1"/>
  <c r="AN34" i="7"/>
  <c r="AM34" i="7"/>
  <c r="AL34" i="7"/>
  <c r="AK34" i="7"/>
  <c r="AK33" i="7" s="1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Q23" i="7" s="1"/>
  <c r="AP25" i="7"/>
  <c r="AO25" i="7"/>
  <c r="AN25" i="7"/>
  <c r="AM25" i="7"/>
  <c r="AL25" i="7"/>
  <c r="AK25" i="7"/>
  <c r="AJ25" i="7"/>
  <c r="AI25" i="7"/>
  <c r="AI23" i="7" s="1"/>
  <c r="AH25" i="7"/>
  <c r="AG25" i="7"/>
  <c r="AQ24" i="7"/>
  <c r="AP24" i="7"/>
  <c r="AP23" i="7" s="1"/>
  <c r="AO24" i="7"/>
  <c r="AN24" i="7"/>
  <c r="AM24" i="7"/>
  <c r="AL24" i="7"/>
  <c r="AL23" i="7" s="1"/>
  <c r="AK24" i="7"/>
  <c r="AJ24" i="7"/>
  <c r="AI24" i="7"/>
  <c r="AH24" i="7"/>
  <c r="AH23" i="7" s="1"/>
  <c r="AG24" i="7"/>
  <c r="AQ22" i="7"/>
  <c r="AP22" i="7"/>
  <c r="AO22" i="7"/>
  <c r="AO19" i="7" s="1"/>
  <c r="AN22" i="7"/>
  <c r="AM22" i="7"/>
  <c r="AL22" i="7"/>
  <c r="AK22" i="7"/>
  <c r="AK19" i="7" s="1"/>
  <c r="AJ22" i="7"/>
  <c r="AI22" i="7"/>
  <c r="AH22" i="7"/>
  <c r="AG22" i="7"/>
  <c r="AG19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M19" i="7" s="1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P85" i="7" s="1"/>
  <c r="P84" i="7" s="1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R85" i="7" s="1"/>
  <c r="R84" i="7" s="1"/>
  <c r="Q86" i="7"/>
  <c r="P86" i="7"/>
  <c r="O86" i="7"/>
  <c r="N86" i="7"/>
  <c r="M86" i="7"/>
  <c r="L86" i="7"/>
  <c r="L85" i="7" s="1"/>
  <c r="L84" i="7" s="1"/>
  <c r="K86" i="7"/>
  <c r="J86" i="7"/>
  <c r="J85" i="7" s="1"/>
  <c r="J84" i="7" s="1"/>
  <c r="I86" i="7"/>
  <c r="N85" i="7"/>
  <c r="N84" i="7" s="1"/>
  <c r="T44" i="7"/>
  <c r="H44" i="7"/>
  <c r="T43" i="7"/>
  <c r="H43" i="7"/>
  <c r="AO42" i="7"/>
  <c r="AK42" i="7"/>
  <c r="AG42" i="7"/>
  <c r="AE42" i="7"/>
  <c r="AD42" i="7"/>
  <c r="AC42" i="7"/>
  <c r="AB42" i="7"/>
  <c r="AA42" i="7"/>
  <c r="Z42" i="7"/>
  <c r="Y42" i="7"/>
  <c r="X42" i="7"/>
  <c r="X35" i="7" s="1"/>
  <c r="W42" i="7"/>
  <c r="V42" i="7"/>
  <c r="U42" i="7"/>
  <c r="S42" i="7"/>
  <c r="R42" i="7"/>
  <c r="Q42" i="7"/>
  <c r="P42" i="7"/>
  <c r="O42" i="7"/>
  <c r="O35" i="7" s="1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N36" i="7"/>
  <c r="AN35" i="7" s="1"/>
  <c r="AJ36" i="7"/>
  <c r="AE36" i="7"/>
  <c r="AE35" i="7" s="1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B35" i="7"/>
  <c r="Z35" i="7"/>
  <c r="V35" i="7"/>
  <c r="S35" i="7"/>
  <c r="Q35" i="7"/>
  <c r="M35" i="7"/>
  <c r="K35" i="7"/>
  <c r="I35" i="7"/>
  <c r="T34" i="7"/>
  <c r="H34" i="7"/>
  <c r="AQ33" i="7"/>
  <c r="AP33" i="7"/>
  <c r="AN33" i="7"/>
  <c r="AM33" i="7"/>
  <c r="AL33" i="7"/>
  <c r="AJ33" i="7"/>
  <c r="AI33" i="7"/>
  <c r="AH33" i="7"/>
  <c r="AE33" i="7"/>
  <c r="AD33" i="7"/>
  <c r="AC33" i="7"/>
  <c r="AB33" i="7"/>
  <c r="AA33" i="7"/>
  <c r="Z33" i="7"/>
  <c r="Y33" i="7"/>
  <c r="X33" i="7"/>
  <c r="W33" i="7"/>
  <c r="V33" i="7"/>
  <c r="T33" i="7" s="1"/>
  <c r="U33" i="7"/>
  <c r="S33" i="7"/>
  <c r="R33" i="7"/>
  <c r="Q33" i="7"/>
  <c r="P33" i="7"/>
  <c r="O33" i="7"/>
  <c r="N33" i="7"/>
  <c r="M33" i="7"/>
  <c r="L33" i="7"/>
  <c r="K33" i="7"/>
  <c r="J33" i="7"/>
  <c r="H33" i="7" s="1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H31" i="7" s="1"/>
  <c r="I31" i="7"/>
  <c r="T30" i="7"/>
  <c r="H30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O23" i="7"/>
  <c r="AN23" i="7"/>
  <c r="AK23" i="7"/>
  <c r="AJ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N19" i="7"/>
  <c r="AL19" i="7"/>
  <c r="AJ19" i="7"/>
  <c r="AI19" i="7"/>
  <c r="AH19" i="7"/>
  <c r="AE19" i="7"/>
  <c r="AD19" i="7"/>
  <c r="AC19" i="7"/>
  <c r="AB19" i="7"/>
  <c r="AA19" i="7"/>
  <c r="Z19" i="7"/>
  <c r="Z18" i="7" s="1"/>
  <c r="Z17" i="7" s="1"/>
  <c r="Y19" i="7"/>
  <c r="X19" i="7"/>
  <c r="W19" i="7"/>
  <c r="V19" i="7"/>
  <c r="V18" i="7" s="1"/>
  <c r="U19" i="7"/>
  <c r="S19" i="7"/>
  <c r="R19" i="7"/>
  <c r="Q19" i="7"/>
  <c r="Q18" i="7" s="1"/>
  <c r="Q17" i="7" s="1"/>
  <c r="P19" i="7"/>
  <c r="O19" i="7"/>
  <c r="N19" i="7"/>
  <c r="M19" i="7"/>
  <c r="M18" i="7" s="1"/>
  <c r="M17" i="7" s="1"/>
  <c r="L19" i="7"/>
  <c r="K19" i="7"/>
  <c r="J19" i="7"/>
  <c r="I19" i="7"/>
  <c r="H19" i="7" s="1"/>
  <c r="V17" i="7" l="1"/>
  <c r="AM23" i="7"/>
  <c r="AM18" i="7" s="1"/>
  <c r="AJ35" i="7"/>
  <c r="I18" i="7"/>
  <c r="K18" i="7"/>
  <c r="K17" i="7" s="1"/>
  <c r="O18" i="7"/>
  <c r="O17" i="7" s="1"/>
  <c r="S18" i="7"/>
  <c r="S17" i="7" s="1"/>
  <c r="X18" i="7"/>
  <c r="X17" i="7" s="1"/>
  <c r="AB18" i="7"/>
  <c r="AB17" i="7" s="1"/>
  <c r="AG33" i="7"/>
  <c r="AF33" i="7" s="1"/>
  <c r="H90" i="7"/>
  <c r="H86" i="7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H35" i="7"/>
  <c r="AL35" i="7"/>
  <c r="AP35" i="7"/>
  <c r="H42" i="7"/>
  <c r="AF42" i="7"/>
  <c r="AF37" i="7"/>
  <c r="AF39" i="7"/>
  <c r="AF41" i="7"/>
  <c r="AF44" i="7"/>
  <c r="H150" i="7"/>
  <c r="AG150" i="7"/>
  <c r="AF150" i="7" s="1"/>
  <c r="AF151" i="7"/>
  <c r="H151" i="7"/>
  <c r="AF152" i="7"/>
  <c r="L18" i="7"/>
  <c r="L17" i="7" s="1"/>
  <c r="P18" i="7"/>
  <c r="R18" i="7"/>
  <c r="R17" i="7" s="1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AQ35" i="7"/>
  <c r="T86" i="7"/>
  <c r="AD18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A17" i="7" s="1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Q18" i="7"/>
  <c r="AQ17" i="7" s="1"/>
  <c r="AH18" i="7"/>
  <c r="AJ18" i="7"/>
  <c r="AJ17" i="7" s="1"/>
  <c r="AL18" i="7"/>
  <c r="AL17" i="7" s="1"/>
  <c r="AN18" i="7"/>
  <c r="AN17" i="7" s="1"/>
  <c r="AP18" i="7"/>
  <c r="AP17" i="7" s="1"/>
  <c r="AF19" i="7"/>
  <c r="I85" i="7"/>
  <c r="U85" i="7"/>
  <c r="AG85" i="7"/>
  <c r="T35" i="7"/>
  <c r="T36" i="7"/>
  <c r="T23" i="7"/>
  <c r="AE18" i="7"/>
  <c r="AE17" i="7" s="1"/>
  <c r="T19" i="7"/>
  <c r="U18" i="7"/>
  <c r="U17" i="7" s="1"/>
  <c r="AI48" i="12"/>
  <c r="AI47" i="12"/>
  <c r="H35" i="7" l="1"/>
  <c r="AH17" i="7"/>
  <c r="P17" i="7"/>
  <c r="H17" i="7" s="1"/>
  <c r="AM17" i="7"/>
  <c r="AD17" i="7"/>
  <c r="AG17" i="7"/>
  <c r="H18" i="7"/>
  <c r="AF18" i="7"/>
  <c r="T85" i="7"/>
  <c r="U84" i="7"/>
  <c r="AF85" i="7"/>
  <c r="AG84" i="7"/>
  <c r="H85" i="7"/>
  <c r="I84" i="7"/>
  <c r="H84" i="7" s="1"/>
  <c r="T17" i="7"/>
  <c r="T18" i="7"/>
  <c r="H20" i="5"/>
  <c r="B7" i="5"/>
  <c r="AF17" i="7" l="1"/>
  <c r="AF84" i="7"/>
  <c r="T84" i="7"/>
  <c r="AQ214" i="7"/>
  <c r="AP214" i="7"/>
  <c r="AO214" i="7"/>
  <c r="AN214" i="7"/>
  <c r="AM214" i="7"/>
  <c r="AL214" i="7"/>
  <c r="AK214" i="7"/>
  <c r="AJ214" i="7"/>
  <c r="AI214" i="7"/>
  <c r="AH214" i="7"/>
  <c r="AQ213" i="7"/>
  <c r="AP213" i="7"/>
  <c r="AO213" i="7"/>
  <c r="AN213" i="7"/>
  <c r="AM213" i="7"/>
  <c r="AL213" i="7"/>
  <c r="AK213" i="7"/>
  <c r="AJ213" i="7"/>
  <c r="AI213" i="7"/>
  <c r="AH213" i="7"/>
  <c r="AQ207" i="7"/>
  <c r="AP207" i="7"/>
  <c r="AO207" i="7"/>
  <c r="AN207" i="7"/>
  <c r="AM207" i="7"/>
  <c r="AL207" i="7"/>
  <c r="AK207" i="7"/>
  <c r="AJ207" i="7"/>
  <c r="AI207" i="7"/>
  <c r="AH207" i="7"/>
  <c r="AQ206" i="7"/>
  <c r="AP206" i="7"/>
  <c r="AO206" i="7"/>
  <c r="AN206" i="7"/>
  <c r="AM206" i="7"/>
  <c r="AL206" i="7"/>
  <c r="AK206" i="7"/>
  <c r="AJ206" i="7"/>
  <c r="AI206" i="7"/>
  <c r="AH206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7" i="7"/>
  <c r="AP197" i="7"/>
  <c r="AO197" i="7"/>
  <c r="AN197" i="7"/>
  <c r="AM197" i="7"/>
  <c r="AL197" i="7"/>
  <c r="AK197" i="7"/>
  <c r="AJ197" i="7"/>
  <c r="AI197" i="7"/>
  <c r="AH197" i="7"/>
  <c r="AQ196" i="7"/>
  <c r="AP196" i="7"/>
  <c r="AO196" i="7"/>
  <c r="AN196" i="7"/>
  <c r="AM196" i="7"/>
  <c r="AL196" i="7"/>
  <c r="AK196" i="7"/>
  <c r="AJ196" i="7"/>
  <c r="AI196" i="7"/>
  <c r="AH196" i="7"/>
  <c r="AQ190" i="7"/>
  <c r="AP190" i="7"/>
  <c r="AO190" i="7"/>
  <c r="AN190" i="7"/>
  <c r="AM190" i="7"/>
  <c r="AL190" i="7"/>
  <c r="AK190" i="7"/>
  <c r="AJ190" i="7"/>
  <c r="AI190" i="7"/>
  <c r="AH190" i="7"/>
  <c r="AQ187" i="7"/>
  <c r="AP187" i="7"/>
  <c r="AO187" i="7"/>
  <c r="AN187" i="7"/>
  <c r="AM187" i="7"/>
  <c r="AL187" i="7"/>
  <c r="AK187" i="7"/>
  <c r="AJ187" i="7"/>
  <c r="AI187" i="7"/>
  <c r="AH187" i="7"/>
  <c r="AQ186" i="7"/>
  <c r="AP186" i="7"/>
  <c r="AO186" i="7"/>
  <c r="AN186" i="7"/>
  <c r="AM186" i="7"/>
  <c r="AL186" i="7"/>
  <c r="AK186" i="7"/>
  <c r="AJ186" i="7"/>
  <c r="AI186" i="7"/>
  <c r="AH186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6" i="7"/>
  <c r="AP176" i="7"/>
  <c r="AO176" i="7"/>
  <c r="AN176" i="7"/>
  <c r="AM176" i="7"/>
  <c r="AL176" i="7"/>
  <c r="AK176" i="7"/>
  <c r="AJ176" i="7"/>
  <c r="AI176" i="7"/>
  <c r="AH176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7" i="7"/>
  <c r="AP167" i="7"/>
  <c r="AO167" i="7"/>
  <c r="AN167" i="7"/>
  <c r="AM167" i="7"/>
  <c r="AL167" i="7"/>
  <c r="AK167" i="7"/>
  <c r="AJ167" i="7"/>
  <c r="AI167" i="7"/>
  <c r="AH167" i="7"/>
  <c r="AQ166" i="7"/>
  <c r="AP166" i="7"/>
  <c r="AO166" i="7"/>
  <c r="AN166" i="7"/>
  <c r="AM166" i="7"/>
  <c r="AL166" i="7"/>
  <c r="AK166" i="7"/>
  <c r="AJ166" i="7"/>
  <c r="AI166" i="7"/>
  <c r="AH166" i="7"/>
  <c r="AQ164" i="7"/>
  <c r="AP164" i="7"/>
  <c r="AO164" i="7"/>
  <c r="AN164" i="7"/>
  <c r="AM164" i="7"/>
  <c r="AL164" i="7"/>
  <c r="AK164" i="7"/>
  <c r="AJ164" i="7"/>
  <c r="AI164" i="7"/>
  <c r="AH164" i="7"/>
  <c r="AQ163" i="7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47" i="7"/>
  <c r="AP147" i="7"/>
  <c r="AO147" i="7"/>
  <c r="AN147" i="7"/>
  <c r="AM147" i="7"/>
  <c r="AL147" i="7"/>
  <c r="AK147" i="7"/>
  <c r="AJ147" i="7"/>
  <c r="AI147" i="7"/>
  <c r="AH147" i="7"/>
  <c r="AQ144" i="7"/>
  <c r="AP144" i="7"/>
  <c r="AO144" i="7"/>
  <c r="AN144" i="7"/>
  <c r="AM144" i="7"/>
  <c r="AL144" i="7"/>
  <c r="AK144" i="7"/>
  <c r="AJ144" i="7"/>
  <c r="AI144" i="7"/>
  <c r="AH144" i="7"/>
  <c r="AQ143" i="7"/>
  <c r="AP143" i="7"/>
  <c r="AO143" i="7"/>
  <c r="AN143" i="7"/>
  <c r="AM143" i="7"/>
  <c r="AL143" i="7"/>
  <c r="AK143" i="7"/>
  <c r="AJ143" i="7"/>
  <c r="AI143" i="7"/>
  <c r="AH143" i="7"/>
  <c r="AQ142" i="7"/>
  <c r="AP142" i="7"/>
  <c r="AO142" i="7"/>
  <c r="AN142" i="7"/>
  <c r="AM142" i="7"/>
  <c r="AL142" i="7"/>
  <c r="AK142" i="7"/>
  <c r="AJ142" i="7"/>
  <c r="AI142" i="7"/>
  <c r="AH142" i="7"/>
  <c r="AQ141" i="7"/>
  <c r="AP141" i="7"/>
  <c r="AO141" i="7"/>
  <c r="AN141" i="7"/>
  <c r="AM141" i="7"/>
  <c r="AL141" i="7"/>
  <c r="AK141" i="7"/>
  <c r="AJ141" i="7"/>
  <c r="AI141" i="7"/>
  <c r="AH141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9" i="7"/>
  <c r="AP119" i="7"/>
  <c r="AO119" i="7"/>
  <c r="AN119" i="7"/>
  <c r="AM119" i="7"/>
  <c r="AL119" i="7"/>
  <c r="AK119" i="7"/>
  <c r="AJ119" i="7"/>
  <c r="AI119" i="7"/>
  <c r="AH119" i="7"/>
  <c r="AQ118" i="7"/>
  <c r="AP118" i="7"/>
  <c r="AO118" i="7"/>
  <c r="AN118" i="7"/>
  <c r="AM118" i="7"/>
  <c r="AL118" i="7"/>
  <c r="AK118" i="7"/>
  <c r="AJ118" i="7"/>
  <c r="AI118" i="7"/>
  <c r="AH118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1" i="7"/>
  <c r="AP111" i="7"/>
  <c r="AO111" i="7"/>
  <c r="AN111" i="7"/>
  <c r="AM111" i="7"/>
  <c r="AL111" i="7"/>
  <c r="AK111" i="7"/>
  <c r="AJ111" i="7"/>
  <c r="AI111" i="7"/>
  <c r="AH111" i="7"/>
  <c r="AQ109" i="7"/>
  <c r="AP109" i="7"/>
  <c r="AO109" i="7"/>
  <c r="AN109" i="7"/>
  <c r="AM109" i="7"/>
  <c r="AL109" i="7"/>
  <c r="AK109" i="7"/>
  <c r="AJ109" i="7"/>
  <c r="AI109" i="7"/>
  <c r="AH109" i="7"/>
  <c r="AQ108" i="7"/>
  <c r="AP108" i="7"/>
  <c r="AO108" i="7"/>
  <c r="AN108" i="7"/>
  <c r="AM108" i="7"/>
  <c r="AL108" i="7"/>
  <c r="AK108" i="7"/>
  <c r="AJ108" i="7"/>
  <c r="AI108" i="7"/>
  <c r="AH108" i="7"/>
  <c r="AQ107" i="7"/>
  <c r="AP107" i="7"/>
  <c r="AO107" i="7"/>
  <c r="AN107" i="7"/>
  <c r="AM107" i="7"/>
  <c r="AL107" i="7"/>
  <c r="AK107" i="7"/>
  <c r="AJ107" i="7"/>
  <c r="AI107" i="7"/>
  <c r="AH107" i="7"/>
  <c r="AQ106" i="7"/>
  <c r="AP106" i="7"/>
  <c r="AO106" i="7"/>
  <c r="AN106" i="7"/>
  <c r="AM106" i="7"/>
  <c r="AL106" i="7"/>
  <c r="AK106" i="7"/>
  <c r="AJ106" i="7"/>
  <c r="AI106" i="7"/>
  <c r="AH106" i="7"/>
  <c r="AQ105" i="7"/>
  <c r="AP105" i="7"/>
  <c r="AO105" i="7"/>
  <c r="AN105" i="7"/>
  <c r="AM105" i="7"/>
  <c r="AL105" i="7"/>
  <c r="AK105" i="7"/>
  <c r="AJ105" i="7"/>
  <c r="AI105" i="7"/>
  <c r="AH105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14" i="7"/>
  <c r="AG213" i="7"/>
  <c r="AG207" i="7"/>
  <c r="AG206" i="7"/>
  <c r="AG201" i="7"/>
  <c r="AG200" i="7"/>
  <c r="AG197" i="7"/>
  <c r="AG196" i="7"/>
  <c r="AG190" i="7"/>
  <c r="AG187" i="7"/>
  <c r="AG186" i="7"/>
  <c r="AG184" i="7"/>
  <c r="AG183" i="7"/>
  <c r="AG182" i="7"/>
  <c r="AG181" i="7"/>
  <c r="AG180" i="7"/>
  <c r="AG178" i="7"/>
  <c r="AG177" i="7"/>
  <c r="AG176" i="7"/>
  <c r="AG169" i="7"/>
  <c r="AG168" i="7"/>
  <c r="AG167" i="7"/>
  <c r="AG166" i="7"/>
  <c r="AG164" i="7"/>
  <c r="AG163" i="7"/>
  <c r="AG162" i="7"/>
  <c r="AG147" i="7"/>
  <c r="AG144" i="7"/>
  <c r="AG143" i="7"/>
  <c r="AG142" i="7"/>
  <c r="AG141" i="7"/>
  <c r="AG132" i="7"/>
  <c r="AG131" i="7"/>
  <c r="AG130" i="7"/>
  <c r="AG129" i="7"/>
  <c r="AG127" i="7"/>
  <c r="AG126" i="7"/>
  <c r="AG125" i="7"/>
  <c r="AG119" i="7"/>
  <c r="AG118" i="7"/>
  <c r="AG116" i="7"/>
  <c r="AG115" i="7"/>
  <c r="AG114" i="7"/>
  <c r="AG111" i="7"/>
  <c r="AG109" i="7"/>
  <c r="AG108" i="7"/>
  <c r="AG107" i="7"/>
  <c r="AG106" i="7"/>
  <c r="AG105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I105" i="12"/>
  <c r="AI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X67" i="12" l="1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49" i="12"/>
  <c r="AB49" i="12"/>
  <c r="AB22" i="9"/>
  <c r="U60" i="12"/>
  <c r="U25" i="9"/>
  <c r="AC60" i="12"/>
  <c r="AC25" i="9"/>
  <c r="W67" i="12"/>
  <c r="AD81" i="12"/>
  <c r="AB81" i="12"/>
  <c r="AB30" i="9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AE14" i="12"/>
  <c r="AE16" i="9"/>
  <c r="U14" i="12"/>
  <c r="U15" i="9"/>
  <c r="AA60" i="12"/>
  <c r="V60" i="12"/>
  <c r="V25" i="9"/>
  <c r="AD60" i="12"/>
  <c r="AD25" i="9"/>
  <c r="U81" i="12"/>
  <c r="U13" i="12" s="1"/>
  <c r="U30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L60" i="12"/>
  <c r="AL25" i="9"/>
  <c r="AP60" i="12"/>
  <c r="AF60" i="12" s="1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O13" i="12"/>
  <c r="AF72" i="12"/>
  <c r="AF68" i="12"/>
  <c r="AK67" i="12"/>
  <c r="Z60" i="12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189" i="7"/>
  <c r="AL188" i="7" s="1"/>
  <c r="AN189" i="7"/>
  <c r="AN188" i="7" s="1"/>
  <c r="AF190" i="7"/>
  <c r="AQ189" i="7"/>
  <c r="AQ188" i="7" s="1"/>
  <c r="AP189" i="7"/>
  <c r="AO189" i="7"/>
  <c r="AM189" i="7"/>
  <c r="AM188" i="7" s="1"/>
  <c r="AK189" i="7"/>
  <c r="AK188" i="7" s="1"/>
  <c r="AJ189" i="7"/>
  <c r="AI189" i="7"/>
  <c r="AI188" i="7" s="1"/>
  <c r="AH189" i="7"/>
  <c r="AH188" i="7" s="1"/>
  <c r="AG189" i="7"/>
  <c r="AG188" i="7" s="1"/>
  <c r="AP188" i="7"/>
  <c r="AO188" i="7"/>
  <c r="AJ188" i="7"/>
  <c r="T190" i="7"/>
  <c r="AE189" i="7"/>
  <c r="AE188" i="7" s="1"/>
  <c r="AD189" i="7"/>
  <c r="AD188" i="7" s="1"/>
  <c r="AC189" i="7"/>
  <c r="AC188" i="7" s="1"/>
  <c r="AB189" i="7"/>
  <c r="AB188" i="7" s="1"/>
  <c r="AA189" i="7"/>
  <c r="AA188" i="7" s="1"/>
  <c r="Z189" i="7"/>
  <c r="Z188" i="7" s="1"/>
  <c r="Y189" i="7"/>
  <c r="Y188" i="7" s="1"/>
  <c r="X189" i="7"/>
  <c r="X188" i="7" s="1"/>
  <c r="W189" i="7"/>
  <c r="W188" i="7" s="1"/>
  <c r="V189" i="7"/>
  <c r="V188" i="7" s="1"/>
  <c r="U189" i="7"/>
  <c r="K189" i="7"/>
  <c r="K188" i="7" s="1"/>
  <c r="R189" i="7"/>
  <c r="R188" i="7" s="1"/>
  <c r="S189" i="7"/>
  <c r="Q189" i="7"/>
  <c r="Q188" i="7" s="1"/>
  <c r="P189" i="7"/>
  <c r="P188" i="7" s="1"/>
  <c r="O189" i="7"/>
  <c r="O188" i="7" s="1"/>
  <c r="N189" i="7"/>
  <c r="N188" i="7" s="1"/>
  <c r="M189" i="7"/>
  <c r="M188" i="7" s="1"/>
  <c r="L189" i="7"/>
  <c r="L188" i="7" s="1"/>
  <c r="J189" i="7"/>
  <c r="J188" i="7" s="1"/>
  <c r="S188" i="7"/>
  <c r="I189" i="7"/>
  <c r="I188" i="7" s="1"/>
  <c r="H190" i="7"/>
  <c r="T115" i="7"/>
  <c r="J113" i="7"/>
  <c r="AF115" i="7"/>
  <c r="H115" i="7"/>
  <c r="T60" i="12" l="1"/>
  <c r="AP13" i="12"/>
  <c r="T110" i="12"/>
  <c r="AF81" i="12"/>
  <c r="AD13" i="12"/>
  <c r="T111" i="12"/>
  <c r="AF110" i="12"/>
  <c r="AF111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9" i="7"/>
  <c r="AF188" i="7"/>
  <c r="U188" i="7"/>
  <c r="T188" i="7" s="1"/>
  <c r="AF189" i="7"/>
  <c r="H189" i="7"/>
  <c r="H188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6" i="7"/>
  <c r="AM255" i="7" s="1"/>
  <c r="AM253" i="7"/>
  <c r="AM248" i="7"/>
  <c r="AM244" i="7"/>
  <c r="AM233" i="7"/>
  <c r="AM232" i="7" s="1"/>
  <c r="AM230" i="7"/>
  <c r="AM225" i="7"/>
  <c r="AM221" i="7"/>
  <c r="AM212" i="7"/>
  <c r="AM211" i="7" s="1"/>
  <c r="AM210" i="7" s="1"/>
  <c r="AM209" i="7" s="1"/>
  <c r="AM205" i="7"/>
  <c r="AM204" i="7" s="1"/>
  <c r="AM203" i="7" s="1"/>
  <c r="AM199" i="7"/>
  <c r="AM198" i="7" s="1"/>
  <c r="AM195" i="7"/>
  <c r="AM194" i="7" s="1"/>
  <c r="AM185" i="7"/>
  <c r="AM179" i="7"/>
  <c r="AM175" i="7"/>
  <c r="AM165" i="7"/>
  <c r="AM161" i="7"/>
  <c r="AM146" i="7"/>
  <c r="AM145" i="7" s="1"/>
  <c r="AM140" i="7"/>
  <c r="AM135" i="7" s="1"/>
  <c r="AM128" i="7"/>
  <c r="AM124" i="7"/>
  <c r="AM117" i="7"/>
  <c r="AM113" i="7"/>
  <c r="AM110" i="7"/>
  <c r="AM104" i="7"/>
  <c r="AM99" i="7" s="1"/>
  <c r="AM77" i="7"/>
  <c r="AM73" i="7"/>
  <c r="AM66" i="7"/>
  <c r="AM60" i="7"/>
  <c r="AM52" i="7"/>
  <c r="AM48" i="7"/>
  <c r="AA212" i="7"/>
  <c r="AA211" i="7" s="1"/>
  <c r="AA210" i="7" s="1"/>
  <c r="AA209" i="7" s="1"/>
  <c r="AA205" i="7"/>
  <c r="AA204" i="7" s="1"/>
  <c r="AA203" i="7" s="1"/>
  <c r="AA199" i="7"/>
  <c r="AA198" i="7" s="1"/>
  <c r="AA195" i="7"/>
  <c r="AA194" i="7" s="1"/>
  <c r="AA185" i="7"/>
  <c r="AA179" i="7"/>
  <c r="AA175" i="7"/>
  <c r="AA165" i="7"/>
  <c r="AA161" i="7"/>
  <c r="AA146" i="7"/>
  <c r="AA145" i="7" s="1"/>
  <c r="AA140" i="7"/>
  <c r="AA135" i="7" s="1"/>
  <c r="AA128" i="7"/>
  <c r="AA124" i="7"/>
  <c r="AA117" i="7"/>
  <c r="AA113" i="7"/>
  <c r="AA110" i="7"/>
  <c r="AA104" i="7"/>
  <c r="AA77" i="7"/>
  <c r="AA73" i="7"/>
  <c r="AA66" i="7"/>
  <c r="AA60" i="7"/>
  <c r="AA52" i="7"/>
  <c r="AA48" i="7"/>
  <c r="O256" i="7"/>
  <c r="O255" i="7" s="1"/>
  <c r="O253" i="7"/>
  <c r="O248" i="7"/>
  <c r="O244" i="7"/>
  <c r="O233" i="7"/>
  <c r="O232" i="7" s="1"/>
  <c r="O230" i="7"/>
  <c r="O225" i="7"/>
  <c r="O221" i="7"/>
  <c r="O212" i="7"/>
  <c r="O211" i="7" s="1"/>
  <c r="O210" i="7" s="1"/>
  <c r="O209" i="7" s="1"/>
  <c r="O205" i="7"/>
  <c r="O204" i="7" s="1"/>
  <c r="O203" i="7" s="1"/>
  <c r="O199" i="7"/>
  <c r="O198" i="7" s="1"/>
  <c r="O195" i="7"/>
  <c r="O194" i="7" s="1"/>
  <c r="O185" i="7"/>
  <c r="O179" i="7"/>
  <c r="O175" i="7"/>
  <c r="O165" i="7"/>
  <c r="O161" i="7"/>
  <c r="O146" i="7"/>
  <c r="O145" i="7" s="1"/>
  <c r="O140" i="7"/>
  <c r="O135" i="7" s="1"/>
  <c r="O128" i="7"/>
  <c r="O124" i="7"/>
  <c r="O117" i="7"/>
  <c r="O113" i="7"/>
  <c r="O110" i="7"/>
  <c r="O104" i="7"/>
  <c r="O99" i="7" s="1"/>
  <c r="O77" i="7"/>
  <c r="O73" i="7"/>
  <c r="O66" i="7"/>
  <c r="O60" i="7"/>
  <c r="O52" i="7"/>
  <c r="O48" i="7"/>
  <c r="AA99" i="7" l="1"/>
  <c r="AM72" i="7"/>
  <c r="AM71" i="7" s="1"/>
  <c r="N9" i="9"/>
  <c r="O160" i="7"/>
  <c r="O159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12" i="7"/>
  <c r="AA123" i="7"/>
  <c r="AA122" i="7" s="1"/>
  <c r="AA72" i="7"/>
  <c r="AA71" i="7" s="1"/>
  <c r="AA160" i="7"/>
  <c r="AA159" i="7" s="1"/>
  <c r="O59" i="7"/>
  <c r="O123" i="7"/>
  <c r="O122" i="7" s="1"/>
  <c r="O112" i="7"/>
  <c r="O243" i="7"/>
  <c r="AA47" i="7"/>
  <c r="AM160" i="7"/>
  <c r="AM159" i="7" s="1"/>
  <c r="O47" i="7"/>
  <c r="O72" i="7"/>
  <c r="O71" i="7" s="1"/>
  <c r="AM59" i="7"/>
  <c r="AA134" i="7"/>
  <c r="AA174" i="7"/>
  <c r="AA173" i="7" s="1"/>
  <c r="AA112" i="7"/>
  <c r="AM123" i="7"/>
  <c r="AM122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74" i="7"/>
  <c r="AM193" i="7"/>
  <c r="AM134" i="7"/>
  <c r="AM174" i="7"/>
  <c r="AM173" i="7" s="1"/>
  <c r="AA59" i="7"/>
  <c r="AM220" i="7"/>
  <c r="AM219" i="7" s="1"/>
  <c r="AM218" i="7" s="1"/>
  <c r="AM243" i="7"/>
  <c r="AM242" i="7" s="1"/>
  <c r="AM241" i="7" s="1"/>
  <c r="O134" i="7"/>
  <c r="AA193" i="7"/>
  <c r="O193" i="7"/>
  <c r="O220" i="7"/>
  <c r="O219" i="7" s="1"/>
  <c r="O218" i="7" s="1"/>
  <c r="O242" i="7"/>
  <c r="O24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12" i="7"/>
  <c r="AH211" i="7" s="1"/>
  <c r="AH210" i="7" s="1"/>
  <c r="AH209" i="7" s="1"/>
  <c r="AH205" i="7"/>
  <c r="AH204" i="7" s="1"/>
  <c r="AH203" i="7" s="1"/>
  <c r="AH199" i="7"/>
  <c r="AH198" i="7" s="1"/>
  <c r="AH195" i="7"/>
  <c r="AH194" i="7" s="1"/>
  <c r="AH185" i="7"/>
  <c r="AH179" i="7"/>
  <c r="AH175" i="7"/>
  <c r="AH165" i="7"/>
  <c r="AH161" i="7"/>
  <c r="AH146" i="7"/>
  <c r="AH145" i="7" s="1"/>
  <c r="AH140" i="7"/>
  <c r="AH135" i="7" s="1"/>
  <c r="AH128" i="7"/>
  <c r="AH124" i="7"/>
  <c r="AH117" i="7"/>
  <c r="AH113" i="7"/>
  <c r="AH110" i="7"/>
  <c r="AH104" i="7"/>
  <c r="AH66" i="7"/>
  <c r="AH60" i="7"/>
  <c r="AH52" i="7"/>
  <c r="AH48" i="7"/>
  <c r="J256" i="7"/>
  <c r="J255" i="7" s="1"/>
  <c r="J253" i="7"/>
  <c r="J248" i="7"/>
  <c r="J244" i="7"/>
  <c r="J233" i="7"/>
  <c r="J232" i="7" s="1"/>
  <c r="J230" i="7"/>
  <c r="J225" i="7"/>
  <c r="J221" i="7"/>
  <c r="J212" i="7"/>
  <c r="J211" i="7" s="1"/>
  <c r="J210" i="7" s="1"/>
  <c r="J209" i="7" s="1"/>
  <c r="J205" i="7"/>
  <c r="J204" i="7" s="1"/>
  <c r="J203" i="7" s="1"/>
  <c r="J199" i="7"/>
  <c r="J198" i="7" s="1"/>
  <c r="J195" i="7"/>
  <c r="J194" i="7" s="1"/>
  <c r="J185" i="7"/>
  <c r="J179" i="7"/>
  <c r="J175" i="7"/>
  <c r="J165" i="7"/>
  <c r="J161" i="7"/>
  <c r="J146" i="7"/>
  <c r="J145" i="7" s="1"/>
  <c r="J140" i="7"/>
  <c r="J135" i="7" s="1"/>
  <c r="J128" i="7"/>
  <c r="J124" i="7"/>
  <c r="J117" i="7"/>
  <c r="J110" i="7"/>
  <c r="J104" i="7"/>
  <c r="J66" i="7"/>
  <c r="J60" i="7"/>
  <c r="J52" i="7"/>
  <c r="J48" i="7"/>
  <c r="V212" i="7"/>
  <c r="V211" i="7" s="1"/>
  <c r="V210" i="7" s="1"/>
  <c r="V209" i="7" s="1"/>
  <c r="V205" i="7"/>
  <c r="V204" i="7" s="1"/>
  <c r="V203" i="7" s="1"/>
  <c r="V199" i="7"/>
  <c r="V198" i="7" s="1"/>
  <c r="V195" i="7"/>
  <c r="V194" i="7" s="1"/>
  <c r="V185" i="7"/>
  <c r="V179" i="7"/>
  <c r="V175" i="7"/>
  <c r="V165" i="7"/>
  <c r="V161" i="7"/>
  <c r="V146" i="7"/>
  <c r="V145" i="7" s="1"/>
  <c r="V140" i="7"/>
  <c r="V135" i="7" s="1"/>
  <c r="V128" i="7"/>
  <c r="V124" i="7"/>
  <c r="V117" i="7"/>
  <c r="V113" i="7"/>
  <c r="V110" i="7"/>
  <c r="V104" i="7"/>
  <c r="V99" i="7" s="1"/>
  <c r="V66" i="7"/>
  <c r="V60" i="7"/>
  <c r="V52" i="7"/>
  <c r="V48" i="7"/>
  <c r="AM46" i="7" l="1"/>
  <c r="AM16" i="7" s="1"/>
  <c r="J99" i="7"/>
  <c r="AH99" i="7"/>
  <c r="V112" i="7"/>
  <c r="AH160" i="7"/>
  <c r="AH159" i="7" s="1"/>
  <c r="AA98" i="7"/>
  <c r="AA97" i="7" s="1"/>
  <c r="T13" i="9"/>
  <c r="Y8" i="12"/>
  <c r="O173" i="7"/>
  <c r="O172" i="7" s="1"/>
  <c r="O46" i="7"/>
  <c r="O16" i="7" s="1"/>
  <c r="AA172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23" i="7"/>
  <c r="V122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72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20" i="7"/>
  <c r="J219" i="7" s="1"/>
  <c r="J218" i="7" s="1"/>
  <c r="J112" i="7"/>
  <c r="AH123" i="7"/>
  <c r="AH122" i="7" s="1"/>
  <c r="AH59" i="7"/>
  <c r="AH112" i="7"/>
  <c r="AF73" i="7"/>
  <c r="J59" i="7"/>
  <c r="V160" i="7"/>
  <c r="V159" i="7" s="1"/>
  <c r="J123" i="7"/>
  <c r="J122" i="7" s="1"/>
  <c r="J193" i="7"/>
  <c r="H73" i="7"/>
  <c r="AF77" i="7"/>
  <c r="T73" i="7"/>
  <c r="V59" i="7"/>
  <c r="V134" i="7"/>
  <c r="J243" i="7"/>
  <c r="J242" i="7" s="1"/>
  <c r="J241" i="7" s="1"/>
  <c r="J160" i="7"/>
  <c r="J159" i="7" s="1"/>
  <c r="V174" i="7"/>
  <c r="V173" i="7" s="1"/>
  <c r="AH174" i="7"/>
  <c r="AH173" i="7" s="1"/>
  <c r="J134" i="7"/>
  <c r="V193" i="7"/>
  <c r="J174" i="7"/>
  <c r="J173" i="7" s="1"/>
  <c r="AH193" i="7"/>
  <c r="AH134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9" i="7"/>
  <c r="T111" i="7"/>
  <c r="H111" i="7"/>
  <c r="AQ110" i="7"/>
  <c r="AP110" i="7"/>
  <c r="AO110" i="7"/>
  <c r="AN110" i="7"/>
  <c r="AL110" i="7"/>
  <c r="AK110" i="7"/>
  <c r="AJ110" i="7"/>
  <c r="AI110" i="7"/>
  <c r="AG110" i="7"/>
  <c r="AE110" i="7"/>
  <c r="AD110" i="7"/>
  <c r="AC110" i="7"/>
  <c r="AB110" i="7"/>
  <c r="Z110" i="7"/>
  <c r="Y110" i="7"/>
  <c r="X110" i="7"/>
  <c r="W110" i="7"/>
  <c r="U110" i="7"/>
  <c r="S110" i="7"/>
  <c r="R110" i="7"/>
  <c r="Q110" i="7"/>
  <c r="P110" i="7"/>
  <c r="N110" i="7"/>
  <c r="M110" i="7"/>
  <c r="L110" i="7"/>
  <c r="K110" i="7"/>
  <c r="I110" i="7"/>
  <c r="K104" i="7"/>
  <c r="K99" i="7" s="1"/>
  <c r="AQ104" i="7"/>
  <c r="AQ99" i="7" s="1"/>
  <c r="AF111" i="7"/>
  <c r="AV38" i="7" s="1"/>
  <c r="AO212" i="7"/>
  <c r="AO211" i="7" s="1"/>
  <c r="AO210" i="7" s="1"/>
  <c r="AO209" i="7" s="1"/>
  <c r="I212" i="7"/>
  <c r="I211" i="7" s="1"/>
  <c r="I210" i="7" s="1"/>
  <c r="I209" i="7" s="1"/>
  <c r="I66" i="7"/>
  <c r="I60" i="7"/>
  <c r="AF214" i="7"/>
  <c r="AV74" i="7" s="1"/>
  <c r="T214" i="7"/>
  <c r="AU74" i="7" s="1"/>
  <c r="H214" i="7"/>
  <c r="AT74" i="7" s="1"/>
  <c r="AF213" i="7"/>
  <c r="AV73" i="7" s="1"/>
  <c r="T213" i="7"/>
  <c r="AU73" i="7" s="1"/>
  <c r="H213" i="7"/>
  <c r="AT73" i="7" s="1"/>
  <c r="AQ212" i="7"/>
  <c r="AQ211" i="7" s="1"/>
  <c r="AQ210" i="7" s="1"/>
  <c r="AQ209" i="7" s="1"/>
  <c r="AP212" i="7"/>
  <c r="AP211" i="7" s="1"/>
  <c r="AP210" i="7" s="1"/>
  <c r="AP209" i="7" s="1"/>
  <c r="AN212" i="7"/>
  <c r="AN211" i="7" s="1"/>
  <c r="AN210" i="7" s="1"/>
  <c r="AN209" i="7" s="1"/>
  <c r="AL212" i="7"/>
  <c r="AL211" i="7" s="1"/>
  <c r="AL210" i="7" s="1"/>
  <c r="AL209" i="7" s="1"/>
  <c r="AK212" i="7"/>
  <c r="AK211" i="7" s="1"/>
  <c r="AK210" i="7" s="1"/>
  <c r="AK209" i="7" s="1"/>
  <c r="AJ212" i="7"/>
  <c r="AJ211" i="7" s="1"/>
  <c r="AJ210" i="7" s="1"/>
  <c r="AJ209" i="7" s="1"/>
  <c r="AI212" i="7"/>
  <c r="AI211" i="7" s="1"/>
  <c r="AI210" i="7" s="1"/>
  <c r="AI209" i="7" s="1"/>
  <c r="AG212" i="7"/>
  <c r="AG211" i="7" s="1"/>
  <c r="AG210" i="7" s="1"/>
  <c r="AG209" i="7" s="1"/>
  <c r="AE212" i="7"/>
  <c r="AE211" i="7" s="1"/>
  <c r="AE210" i="7" s="1"/>
  <c r="AE209" i="7" s="1"/>
  <c r="AD212" i="7"/>
  <c r="AD211" i="7" s="1"/>
  <c r="AD210" i="7" s="1"/>
  <c r="AD209" i="7" s="1"/>
  <c r="AC212" i="7"/>
  <c r="AC211" i="7" s="1"/>
  <c r="AC210" i="7" s="1"/>
  <c r="AC209" i="7" s="1"/>
  <c r="AB212" i="7"/>
  <c r="AB211" i="7" s="1"/>
  <c r="AB210" i="7" s="1"/>
  <c r="AB209" i="7" s="1"/>
  <c r="Z212" i="7"/>
  <c r="Z211" i="7" s="1"/>
  <c r="Z210" i="7" s="1"/>
  <c r="Z209" i="7" s="1"/>
  <c r="Y212" i="7"/>
  <c r="Y211" i="7" s="1"/>
  <c r="Y210" i="7" s="1"/>
  <c r="Y209" i="7" s="1"/>
  <c r="X212" i="7"/>
  <c r="X211" i="7" s="1"/>
  <c r="X210" i="7" s="1"/>
  <c r="X209" i="7" s="1"/>
  <c r="W212" i="7"/>
  <c r="W211" i="7" s="1"/>
  <c r="W210" i="7" s="1"/>
  <c r="W209" i="7" s="1"/>
  <c r="U212" i="7"/>
  <c r="U211" i="7" s="1"/>
  <c r="U210" i="7" s="1"/>
  <c r="U209" i="7" s="1"/>
  <c r="S212" i="7"/>
  <c r="S211" i="7" s="1"/>
  <c r="S210" i="7" s="1"/>
  <c r="S209" i="7" s="1"/>
  <c r="R212" i="7"/>
  <c r="R211" i="7" s="1"/>
  <c r="R210" i="7" s="1"/>
  <c r="R209" i="7" s="1"/>
  <c r="Q212" i="7"/>
  <c r="Q211" i="7" s="1"/>
  <c r="Q210" i="7" s="1"/>
  <c r="Q209" i="7" s="1"/>
  <c r="P212" i="7"/>
  <c r="P211" i="7" s="1"/>
  <c r="P210" i="7" s="1"/>
  <c r="P209" i="7" s="1"/>
  <c r="N212" i="7"/>
  <c r="N211" i="7" s="1"/>
  <c r="N210" i="7" s="1"/>
  <c r="N209" i="7" s="1"/>
  <c r="M212" i="7"/>
  <c r="M211" i="7" s="1"/>
  <c r="M210" i="7" s="1"/>
  <c r="M209" i="7" s="1"/>
  <c r="L212" i="7"/>
  <c r="L211" i="7" s="1"/>
  <c r="L210" i="7" s="1"/>
  <c r="L209" i="7" s="1"/>
  <c r="K212" i="7"/>
  <c r="K211" i="7" s="1"/>
  <c r="K210" i="7" s="1"/>
  <c r="K209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72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T71" i="7"/>
  <c r="AH172" i="7"/>
  <c r="AF72" i="7"/>
  <c r="H72" i="7"/>
  <c r="V46" i="7"/>
  <c r="V16" i="7" s="1"/>
  <c r="AF110" i="7"/>
  <c r="V172" i="7"/>
  <c r="I59" i="7"/>
  <c r="I46" i="7" s="1"/>
  <c r="I16" i="7" s="1"/>
  <c r="T209" i="7"/>
  <c r="T110" i="7"/>
  <c r="H110" i="7"/>
  <c r="H209" i="7"/>
  <c r="T210" i="7"/>
  <c r="H211" i="7"/>
  <c r="G36" i="5" s="1"/>
  <c r="AF212" i="7"/>
  <c r="AF210" i="7"/>
  <c r="AF209" i="7"/>
  <c r="H212" i="7"/>
  <c r="T211" i="7"/>
  <c r="H36" i="5" s="1"/>
  <c r="AF211" i="7"/>
  <c r="I36" i="5" s="1"/>
  <c r="T212" i="7"/>
  <c r="H210" i="7"/>
  <c r="AF187" i="7"/>
  <c r="AV31" i="7" s="1"/>
  <c r="AF186" i="7"/>
  <c r="AV30" i="7" s="1"/>
  <c r="AF184" i="7"/>
  <c r="AF183" i="7"/>
  <c r="AF182" i="7"/>
  <c r="AF181" i="7"/>
  <c r="AF180" i="7"/>
  <c r="AF178" i="7"/>
  <c r="AF177" i="7"/>
  <c r="AF176" i="7"/>
  <c r="AF258" i="7"/>
  <c r="AF257" i="7"/>
  <c r="AF254" i="7"/>
  <c r="AF252" i="7"/>
  <c r="AF251" i="7"/>
  <c r="AF250" i="7"/>
  <c r="AF249" i="7"/>
  <c r="AF247" i="7"/>
  <c r="AF246" i="7"/>
  <c r="AF245" i="7"/>
  <c r="AF235" i="7"/>
  <c r="AF234" i="7"/>
  <c r="AF231" i="7"/>
  <c r="AF229" i="7"/>
  <c r="AF228" i="7"/>
  <c r="AF227" i="7"/>
  <c r="AF226" i="7"/>
  <c r="AF224" i="7"/>
  <c r="AF223" i="7"/>
  <c r="AF222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9" i="7"/>
  <c r="AF168" i="7"/>
  <c r="AF167" i="7"/>
  <c r="AF166" i="7"/>
  <c r="AF164" i="7"/>
  <c r="AF163" i="7"/>
  <c r="AF162" i="7"/>
  <c r="AF147" i="7"/>
  <c r="AF144" i="7"/>
  <c r="AF143" i="7"/>
  <c r="AF142" i="7"/>
  <c r="AF141" i="7"/>
  <c r="AF132" i="7"/>
  <c r="AF131" i="7"/>
  <c r="AF130" i="7"/>
  <c r="AF129" i="7"/>
  <c r="AF127" i="7"/>
  <c r="AF126" i="7"/>
  <c r="AF125" i="7"/>
  <c r="AF119" i="7"/>
  <c r="AF118" i="7"/>
  <c r="AF116" i="7"/>
  <c r="AF114" i="7"/>
  <c r="AF109" i="7"/>
  <c r="AF108" i="7"/>
  <c r="AF107" i="7"/>
  <c r="AF106" i="7"/>
  <c r="AF105" i="7"/>
  <c r="AF207" i="7"/>
  <c r="AF206" i="7"/>
  <c r="AF201" i="7"/>
  <c r="AF200" i="7"/>
  <c r="AF197" i="7"/>
  <c r="AF196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9" i="7"/>
  <c r="T168" i="7"/>
  <c r="T167" i="7"/>
  <c r="T166" i="7"/>
  <c r="T164" i="7"/>
  <c r="T163" i="7"/>
  <c r="T162" i="7"/>
  <c r="T147" i="7"/>
  <c r="T144" i="7"/>
  <c r="T143" i="7"/>
  <c r="T142" i="7"/>
  <c r="T141" i="7"/>
  <c r="T132" i="7"/>
  <c r="T131" i="7"/>
  <c r="T130" i="7"/>
  <c r="T129" i="7"/>
  <c r="T127" i="7"/>
  <c r="T126" i="7"/>
  <c r="T125" i="7"/>
  <c r="T119" i="7"/>
  <c r="T118" i="7"/>
  <c r="T116" i="7"/>
  <c r="T114" i="7"/>
  <c r="T109" i="7"/>
  <c r="T108" i="7"/>
  <c r="AU27" i="7" s="1"/>
  <c r="T107" i="7"/>
  <c r="T106" i="7"/>
  <c r="T105" i="7"/>
  <c r="T207" i="7"/>
  <c r="T206" i="7"/>
  <c r="T201" i="7"/>
  <c r="T200" i="7"/>
  <c r="T197" i="7"/>
  <c r="T196" i="7"/>
  <c r="T187" i="7"/>
  <c r="AU31" i="7" s="1"/>
  <c r="T186" i="7"/>
  <c r="AU30" i="7" s="1"/>
  <c r="T184" i="7"/>
  <c r="T183" i="7"/>
  <c r="T182" i="7"/>
  <c r="T181" i="7"/>
  <c r="T180" i="7"/>
  <c r="T178" i="7"/>
  <c r="T177" i="7"/>
  <c r="T176" i="7"/>
  <c r="AQ256" i="7"/>
  <c r="AP256" i="7"/>
  <c r="AP255" i="7" s="1"/>
  <c r="AO256" i="7"/>
  <c r="AO255" i="7" s="1"/>
  <c r="AN256" i="7"/>
  <c r="AN255" i="7" s="1"/>
  <c r="AL256" i="7"/>
  <c r="AL255" i="7" s="1"/>
  <c r="AK256" i="7"/>
  <c r="AK255" i="7" s="1"/>
  <c r="AJ256" i="7"/>
  <c r="AJ255" i="7" s="1"/>
  <c r="AI256" i="7"/>
  <c r="AQ255" i="7"/>
  <c r="AQ253" i="7"/>
  <c r="AP253" i="7"/>
  <c r="AO253" i="7"/>
  <c r="AN253" i="7"/>
  <c r="AL253" i="7"/>
  <c r="AK253" i="7"/>
  <c r="AJ253" i="7"/>
  <c r="AI253" i="7"/>
  <c r="AQ248" i="7"/>
  <c r="AP248" i="7"/>
  <c r="AO248" i="7"/>
  <c r="AN248" i="7"/>
  <c r="AL248" i="7"/>
  <c r="AK248" i="7"/>
  <c r="AJ248" i="7"/>
  <c r="AI248" i="7"/>
  <c r="AQ244" i="7"/>
  <c r="AP244" i="7"/>
  <c r="AO244" i="7"/>
  <c r="AN244" i="7"/>
  <c r="AN243" i="7" s="1"/>
  <c r="AL244" i="7"/>
  <c r="AL243" i="7" s="1"/>
  <c r="AK244" i="7"/>
  <c r="AJ244" i="7"/>
  <c r="AI244" i="7"/>
  <c r="AQ233" i="7"/>
  <c r="AP233" i="7"/>
  <c r="AP232" i="7" s="1"/>
  <c r="AO233" i="7"/>
  <c r="AO232" i="7" s="1"/>
  <c r="AN233" i="7"/>
  <c r="AN232" i="7" s="1"/>
  <c r="AL233" i="7"/>
  <c r="AL232" i="7" s="1"/>
  <c r="AK233" i="7"/>
  <c r="AK232" i="7" s="1"/>
  <c r="AJ233" i="7"/>
  <c r="AJ232" i="7" s="1"/>
  <c r="AI233" i="7"/>
  <c r="AQ232" i="7"/>
  <c r="AQ230" i="7"/>
  <c r="AP230" i="7"/>
  <c r="AO230" i="7"/>
  <c r="AN230" i="7"/>
  <c r="AL230" i="7"/>
  <c r="AK230" i="7"/>
  <c r="AJ230" i="7"/>
  <c r="AI230" i="7"/>
  <c r="AQ225" i="7"/>
  <c r="AP225" i="7"/>
  <c r="AO225" i="7"/>
  <c r="AN225" i="7"/>
  <c r="AL225" i="7"/>
  <c r="AK225" i="7"/>
  <c r="AJ225" i="7"/>
  <c r="AI225" i="7"/>
  <c r="AQ221" i="7"/>
  <c r="AP221" i="7"/>
  <c r="AO221" i="7"/>
  <c r="AO220" i="7" s="1"/>
  <c r="AN221" i="7"/>
  <c r="AN220" i="7" s="1"/>
  <c r="AL221" i="7"/>
  <c r="AK221" i="7"/>
  <c r="AJ221" i="7"/>
  <c r="AJ220" i="7" s="1"/>
  <c r="AI221" i="7"/>
  <c r="AI22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65" i="7"/>
  <c r="AP165" i="7"/>
  <c r="AO165" i="7"/>
  <c r="AN165" i="7"/>
  <c r="AL165" i="7"/>
  <c r="AK165" i="7"/>
  <c r="AJ165" i="7"/>
  <c r="AI165" i="7"/>
  <c r="AG165" i="7"/>
  <c r="AQ161" i="7"/>
  <c r="AP161" i="7"/>
  <c r="AO161" i="7"/>
  <c r="AN161" i="7"/>
  <c r="AL161" i="7"/>
  <c r="AK161" i="7"/>
  <c r="AJ161" i="7"/>
  <c r="AI161" i="7"/>
  <c r="AG161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40" i="7"/>
  <c r="AQ135" i="7" s="1"/>
  <c r="AP140" i="7"/>
  <c r="AP135" i="7" s="1"/>
  <c r="AO140" i="7"/>
  <c r="AO135" i="7" s="1"/>
  <c r="AN140" i="7"/>
  <c r="AN135" i="7" s="1"/>
  <c r="AL140" i="7"/>
  <c r="AL135" i="7" s="1"/>
  <c r="AK140" i="7"/>
  <c r="AK135" i="7" s="1"/>
  <c r="AJ140" i="7"/>
  <c r="AJ135" i="7" s="1"/>
  <c r="AI140" i="7"/>
  <c r="AI135" i="7" s="1"/>
  <c r="AG140" i="7"/>
  <c r="AG135" i="7" s="1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P104" i="7"/>
  <c r="AP99" i="7" s="1"/>
  <c r="AO104" i="7"/>
  <c r="AO99" i="7" s="1"/>
  <c r="AN104" i="7"/>
  <c r="AN99" i="7" s="1"/>
  <c r="AL104" i="7"/>
  <c r="AL99" i="7" s="1"/>
  <c r="AK104" i="7"/>
  <c r="AK99" i="7" s="1"/>
  <c r="AJ104" i="7"/>
  <c r="AJ99" i="7" s="1"/>
  <c r="AI104" i="7"/>
  <c r="AI99" i="7" s="1"/>
  <c r="AG104" i="7"/>
  <c r="AG99" i="7" s="1"/>
  <c r="AQ205" i="7"/>
  <c r="AQ204" i="7" s="1"/>
  <c r="AQ203" i="7" s="1"/>
  <c r="AP205" i="7"/>
  <c r="AP204" i="7" s="1"/>
  <c r="AP203" i="7" s="1"/>
  <c r="AO205" i="7"/>
  <c r="AO204" i="7" s="1"/>
  <c r="AO203" i="7" s="1"/>
  <c r="AN205" i="7"/>
  <c r="AN204" i="7" s="1"/>
  <c r="AN203" i="7" s="1"/>
  <c r="AL205" i="7"/>
  <c r="AL204" i="7" s="1"/>
  <c r="AL203" i="7" s="1"/>
  <c r="AK205" i="7"/>
  <c r="AK204" i="7" s="1"/>
  <c r="AK203" i="7" s="1"/>
  <c r="AJ205" i="7"/>
  <c r="AJ204" i="7" s="1"/>
  <c r="AJ203" i="7" s="1"/>
  <c r="AI205" i="7"/>
  <c r="AI204" i="7" s="1"/>
  <c r="AI203" i="7" s="1"/>
  <c r="AG205" i="7"/>
  <c r="AQ199" i="7"/>
  <c r="AQ198" i="7" s="1"/>
  <c r="AP199" i="7"/>
  <c r="AP198" i="7" s="1"/>
  <c r="AO199" i="7"/>
  <c r="AO198" i="7" s="1"/>
  <c r="AN199" i="7"/>
  <c r="AN198" i="7" s="1"/>
  <c r="AL199" i="7"/>
  <c r="AL198" i="7" s="1"/>
  <c r="AK199" i="7"/>
  <c r="AK198" i="7" s="1"/>
  <c r="AJ199" i="7"/>
  <c r="AJ198" i="7" s="1"/>
  <c r="AI199" i="7"/>
  <c r="AG199" i="7"/>
  <c r="AG198" i="7" s="1"/>
  <c r="AQ195" i="7"/>
  <c r="AQ194" i="7" s="1"/>
  <c r="AP195" i="7"/>
  <c r="AP194" i="7" s="1"/>
  <c r="AO195" i="7"/>
  <c r="AO194" i="7" s="1"/>
  <c r="AN195" i="7"/>
  <c r="AN194" i="7" s="1"/>
  <c r="AL195" i="7"/>
  <c r="AL194" i="7" s="1"/>
  <c r="AK195" i="7"/>
  <c r="AK194" i="7" s="1"/>
  <c r="AJ195" i="7"/>
  <c r="AJ194" i="7" s="1"/>
  <c r="AI195" i="7"/>
  <c r="AI194" i="7" s="1"/>
  <c r="AG195" i="7"/>
  <c r="AQ185" i="7"/>
  <c r="AP185" i="7"/>
  <c r="AO185" i="7"/>
  <c r="AN185" i="7"/>
  <c r="AL185" i="7"/>
  <c r="AK185" i="7"/>
  <c r="AJ185" i="7"/>
  <c r="AI185" i="7"/>
  <c r="AG185" i="7"/>
  <c r="AQ179" i="7"/>
  <c r="AP179" i="7"/>
  <c r="AO179" i="7"/>
  <c r="AN179" i="7"/>
  <c r="AL179" i="7"/>
  <c r="AK179" i="7"/>
  <c r="AJ179" i="7"/>
  <c r="AI179" i="7"/>
  <c r="AG179" i="7"/>
  <c r="AQ175" i="7"/>
  <c r="AP175" i="7"/>
  <c r="AO175" i="7"/>
  <c r="AN175" i="7"/>
  <c r="AL175" i="7"/>
  <c r="AK175" i="7"/>
  <c r="AJ175" i="7"/>
  <c r="AI175" i="7"/>
  <c r="AG175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5" i="7"/>
  <c r="AD165" i="7"/>
  <c r="AC165" i="7"/>
  <c r="AB165" i="7"/>
  <c r="Z165" i="7"/>
  <c r="Y165" i="7"/>
  <c r="X165" i="7"/>
  <c r="W165" i="7"/>
  <c r="U165" i="7"/>
  <c r="AE161" i="7"/>
  <c r="AD161" i="7"/>
  <c r="AC161" i="7"/>
  <c r="AB161" i="7"/>
  <c r="Z161" i="7"/>
  <c r="Y161" i="7"/>
  <c r="X161" i="7"/>
  <c r="W161" i="7"/>
  <c r="U161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E140" i="7"/>
  <c r="AE135" i="7" s="1"/>
  <c r="AD140" i="7"/>
  <c r="AD135" i="7" s="1"/>
  <c r="AC140" i="7"/>
  <c r="AC135" i="7" s="1"/>
  <c r="AB140" i="7"/>
  <c r="AB135" i="7" s="1"/>
  <c r="Z140" i="7"/>
  <c r="Z135" i="7" s="1"/>
  <c r="Y140" i="7"/>
  <c r="Y135" i="7" s="1"/>
  <c r="X140" i="7"/>
  <c r="X135" i="7" s="1"/>
  <c r="W140" i="7"/>
  <c r="W135" i="7" s="1"/>
  <c r="U140" i="7"/>
  <c r="U135" i="7" s="1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99" i="7" s="1"/>
  <c r="AD104" i="7"/>
  <c r="AD99" i="7" s="1"/>
  <c r="AC104" i="7"/>
  <c r="AC99" i="7" s="1"/>
  <c r="AB104" i="7"/>
  <c r="AB99" i="7" s="1"/>
  <c r="Z104" i="7"/>
  <c r="Z99" i="7" s="1"/>
  <c r="Y104" i="7"/>
  <c r="Y99" i="7" s="1"/>
  <c r="X104" i="7"/>
  <c r="X99" i="7" s="1"/>
  <c r="W104" i="7"/>
  <c r="W99" i="7" s="1"/>
  <c r="U104" i="7"/>
  <c r="U99" i="7" s="1"/>
  <c r="AE205" i="7"/>
  <c r="AE204" i="7" s="1"/>
  <c r="AE203" i="7" s="1"/>
  <c r="AD205" i="7"/>
  <c r="AD204" i="7" s="1"/>
  <c r="AD203" i="7" s="1"/>
  <c r="AC205" i="7"/>
  <c r="AC204" i="7" s="1"/>
  <c r="AC203" i="7" s="1"/>
  <c r="AB205" i="7"/>
  <c r="AB204" i="7" s="1"/>
  <c r="AB203" i="7" s="1"/>
  <c r="Z205" i="7"/>
  <c r="Z204" i="7" s="1"/>
  <c r="Z203" i="7" s="1"/>
  <c r="Y205" i="7"/>
  <c r="Y204" i="7" s="1"/>
  <c r="Y203" i="7" s="1"/>
  <c r="X205" i="7"/>
  <c r="X204" i="7" s="1"/>
  <c r="X203" i="7" s="1"/>
  <c r="W205" i="7"/>
  <c r="W204" i="7" s="1"/>
  <c r="W203" i="7" s="1"/>
  <c r="U205" i="7"/>
  <c r="U204" i="7" s="1"/>
  <c r="U203" i="7" s="1"/>
  <c r="AE199" i="7"/>
  <c r="AE198" i="7" s="1"/>
  <c r="AD199" i="7"/>
  <c r="AC199" i="7"/>
  <c r="AC198" i="7" s="1"/>
  <c r="AB199" i="7"/>
  <c r="AB198" i="7" s="1"/>
  <c r="Z199" i="7"/>
  <c r="Z198" i="7" s="1"/>
  <c r="Y199" i="7"/>
  <c r="Y198" i="7" s="1"/>
  <c r="X199" i="7"/>
  <c r="X198" i="7" s="1"/>
  <c r="W199" i="7"/>
  <c r="W198" i="7" s="1"/>
  <c r="U199" i="7"/>
  <c r="AD198" i="7"/>
  <c r="AE195" i="7"/>
  <c r="AE194" i="7" s="1"/>
  <c r="AD195" i="7"/>
  <c r="AC195" i="7"/>
  <c r="AC194" i="7" s="1"/>
  <c r="AB195" i="7"/>
  <c r="AB194" i="7" s="1"/>
  <c r="Z195" i="7"/>
  <c r="Z194" i="7" s="1"/>
  <c r="Y195" i="7"/>
  <c r="Y194" i="7" s="1"/>
  <c r="X195" i="7"/>
  <c r="X194" i="7" s="1"/>
  <c r="W195" i="7"/>
  <c r="W194" i="7" s="1"/>
  <c r="U195" i="7"/>
  <c r="AD194" i="7"/>
  <c r="AE185" i="7"/>
  <c r="AD185" i="7"/>
  <c r="AC185" i="7"/>
  <c r="AB185" i="7"/>
  <c r="Z185" i="7"/>
  <c r="Y185" i="7"/>
  <c r="X185" i="7"/>
  <c r="W185" i="7"/>
  <c r="U185" i="7"/>
  <c r="AE179" i="7"/>
  <c r="AD179" i="7"/>
  <c r="AC179" i="7"/>
  <c r="AB179" i="7"/>
  <c r="Z179" i="7"/>
  <c r="Y179" i="7"/>
  <c r="X179" i="7"/>
  <c r="W179" i="7"/>
  <c r="U179" i="7"/>
  <c r="AE175" i="7"/>
  <c r="AD175" i="7"/>
  <c r="AC175" i="7"/>
  <c r="AB175" i="7"/>
  <c r="Z175" i="7"/>
  <c r="Y175" i="7"/>
  <c r="X175" i="7"/>
  <c r="W175" i="7"/>
  <c r="U175" i="7"/>
  <c r="AV22" i="7" l="1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20" i="7"/>
  <c r="AL219" i="7" s="1"/>
  <c r="AL218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4" i="7"/>
  <c r="AP134" i="7"/>
  <c r="AI134" i="7"/>
  <c r="Y134" i="7"/>
  <c r="AD134" i="7"/>
  <c r="W134" i="7"/>
  <c r="Z193" i="7"/>
  <c r="AE193" i="7"/>
  <c r="AC112" i="7"/>
  <c r="Z123" i="7"/>
  <c r="Z122" i="7" s="1"/>
  <c r="AE123" i="7"/>
  <c r="AE122" i="7" s="1"/>
  <c r="AL193" i="7"/>
  <c r="AJ112" i="7"/>
  <c r="AO112" i="7"/>
  <c r="AL123" i="7"/>
  <c r="AL122" i="7" s="1"/>
  <c r="AO160" i="7"/>
  <c r="AO159" i="7" s="1"/>
  <c r="AG174" i="7"/>
  <c r="AG173" i="7" s="1"/>
  <c r="AF248" i="7"/>
  <c r="AF253" i="7"/>
  <c r="AO193" i="7"/>
  <c r="AJ193" i="7"/>
  <c r="AL112" i="7"/>
  <c r="X174" i="7"/>
  <c r="X173" i="7" s="1"/>
  <c r="AC174" i="7"/>
  <c r="AC173" i="7" s="1"/>
  <c r="T179" i="7"/>
  <c r="T185" i="7"/>
  <c r="Y112" i="7"/>
  <c r="AD112" i="7"/>
  <c r="AD98" i="7" s="1"/>
  <c r="X112" i="7"/>
  <c r="U59" i="7"/>
  <c r="Z59" i="7"/>
  <c r="AE59" i="7"/>
  <c r="Y59" i="7"/>
  <c r="AD59" i="7"/>
  <c r="AN160" i="7"/>
  <c r="AN159" i="7" s="1"/>
  <c r="AQ160" i="7"/>
  <c r="AQ159" i="7" s="1"/>
  <c r="AF230" i="7"/>
  <c r="T113" i="7"/>
  <c r="T161" i="7"/>
  <c r="AF205" i="7"/>
  <c r="AF113" i="7"/>
  <c r="AF128" i="7"/>
  <c r="T175" i="7"/>
  <c r="W112" i="7"/>
  <c r="AB112" i="7"/>
  <c r="U112" i="7"/>
  <c r="AE112" i="7"/>
  <c r="T165" i="7"/>
  <c r="T48" i="7"/>
  <c r="X59" i="7"/>
  <c r="AC59" i="7"/>
  <c r="AK160" i="7"/>
  <c r="AK159" i="7" s="1"/>
  <c r="AP160" i="7"/>
  <c r="AP159" i="7" s="1"/>
  <c r="AJ160" i="7"/>
  <c r="AJ159" i="7" s="1"/>
  <c r="AI59" i="7"/>
  <c r="AN59" i="7"/>
  <c r="AF66" i="7"/>
  <c r="AN219" i="7"/>
  <c r="AN218" i="7" s="1"/>
  <c r="T140" i="7"/>
  <c r="U194" i="7"/>
  <c r="T195" i="7"/>
  <c r="AG145" i="7"/>
  <c r="AF145" i="7" s="1"/>
  <c r="AF146" i="7"/>
  <c r="AF48" i="7"/>
  <c r="T60" i="7"/>
  <c r="T203" i="7"/>
  <c r="T128" i="7"/>
  <c r="T135" i="7"/>
  <c r="AF175" i="7"/>
  <c r="AK193" i="7"/>
  <c r="AG194" i="7"/>
  <c r="AF194" i="7" s="1"/>
  <c r="AF195" i="7"/>
  <c r="AQ193" i="7"/>
  <c r="AF117" i="7"/>
  <c r="AF52" i="7"/>
  <c r="T99" i="7"/>
  <c r="T104" i="7"/>
  <c r="U123" i="7"/>
  <c r="T124" i="7"/>
  <c r="W59" i="7"/>
  <c r="T66" i="7"/>
  <c r="X193" i="7"/>
  <c r="AC193" i="7"/>
  <c r="U198" i="7"/>
  <c r="T198" i="7" s="1"/>
  <c r="T199" i="7"/>
  <c r="U145" i="7"/>
  <c r="T145" i="7" s="1"/>
  <c r="T146" i="7"/>
  <c r="T52" i="7"/>
  <c r="AF179" i="7"/>
  <c r="AF199" i="7"/>
  <c r="AF124" i="7"/>
  <c r="AI232" i="7"/>
  <c r="AF232" i="7" s="1"/>
  <c r="AF233" i="7"/>
  <c r="AI255" i="7"/>
  <c r="AF255" i="7" s="1"/>
  <c r="AF256" i="7"/>
  <c r="AF185" i="7"/>
  <c r="AI198" i="7"/>
  <c r="AF198" i="7" s="1"/>
  <c r="AF99" i="7"/>
  <c r="AF104" i="7"/>
  <c r="AF140" i="7"/>
  <c r="AQ134" i="7"/>
  <c r="AI160" i="7"/>
  <c r="AI159" i="7" s="1"/>
  <c r="AF161" i="7"/>
  <c r="AG160" i="7"/>
  <c r="AF165" i="7"/>
  <c r="AF60" i="7"/>
  <c r="AF225" i="7"/>
  <c r="AI243" i="7"/>
  <c r="AF244" i="7"/>
  <c r="AN242" i="7"/>
  <c r="AN241" i="7" s="1"/>
  <c r="T205" i="7"/>
  <c r="T117" i="7"/>
  <c r="Z112" i="7"/>
  <c r="AB134" i="7"/>
  <c r="Z160" i="7"/>
  <c r="Z159" i="7" s="1"/>
  <c r="AB59" i="7"/>
  <c r="AO174" i="7"/>
  <c r="AO173" i="7" s="1"/>
  <c r="AL160" i="7"/>
  <c r="AL159" i="7" s="1"/>
  <c r="T204" i="7"/>
  <c r="X160" i="7"/>
  <c r="X159" i="7" s="1"/>
  <c r="AC160" i="7"/>
  <c r="AC159" i="7" s="1"/>
  <c r="AG204" i="7"/>
  <c r="AN134" i="7"/>
  <c r="AF221" i="7"/>
  <c r="AE134" i="7"/>
  <c r="X134" i="7"/>
  <c r="Z174" i="7"/>
  <c r="Z173" i="7" s="1"/>
  <c r="AO134" i="7"/>
  <c r="U174" i="7"/>
  <c r="U173" i="7" s="1"/>
  <c r="W123" i="7"/>
  <c r="W122" i="7" s="1"/>
  <c r="AB123" i="7"/>
  <c r="AB122" i="7" s="1"/>
  <c r="Y160" i="7"/>
  <c r="Y159" i="7" s="1"/>
  <c r="AD160" i="7"/>
  <c r="AD159" i="7" s="1"/>
  <c r="AI174" i="7"/>
  <c r="AI173" i="7" s="1"/>
  <c r="AN174" i="7"/>
  <c r="AN173" i="7" s="1"/>
  <c r="AL174" i="7"/>
  <c r="AL173" i="7" s="1"/>
  <c r="AQ174" i="7"/>
  <c r="AQ173" i="7" s="1"/>
  <c r="AK174" i="7"/>
  <c r="AK173" i="7" s="1"/>
  <c r="AN193" i="7"/>
  <c r="AI112" i="7"/>
  <c r="AN112" i="7"/>
  <c r="AG112" i="7"/>
  <c r="AQ112" i="7"/>
  <c r="AI123" i="7"/>
  <c r="AI122" i="7" s="1"/>
  <c r="AN123" i="7"/>
  <c r="AN122" i="7" s="1"/>
  <c r="AG123" i="7"/>
  <c r="AQ123" i="7"/>
  <c r="AQ122" i="7" s="1"/>
  <c r="AJ59" i="7"/>
  <c r="AO59" i="7"/>
  <c r="AO219" i="7"/>
  <c r="AO218" i="7" s="1"/>
  <c r="AQ220" i="7"/>
  <c r="AQ219" i="7" s="1"/>
  <c r="AQ218" i="7" s="1"/>
  <c r="AJ243" i="7"/>
  <c r="AJ242" i="7" s="1"/>
  <c r="AJ241" i="7" s="1"/>
  <c r="AO243" i="7"/>
  <c r="AO242" i="7" s="1"/>
  <c r="AO241" i="7" s="1"/>
  <c r="W193" i="7"/>
  <c r="Y123" i="7"/>
  <c r="Y122" i="7" s="1"/>
  <c r="AD123" i="7"/>
  <c r="AD122" i="7" s="1"/>
  <c r="X123" i="7"/>
  <c r="X122" i="7" s="1"/>
  <c r="AC123" i="7"/>
  <c r="AC122" i="7" s="1"/>
  <c r="W160" i="7"/>
  <c r="W159" i="7" s="1"/>
  <c r="AB160" i="7"/>
  <c r="AB159" i="7" s="1"/>
  <c r="U160" i="7"/>
  <c r="AE160" i="7"/>
  <c r="AE159" i="7" s="1"/>
  <c r="AP174" i="7"/>
  <c r="AP173" i="7" s="1"/>
  <c r="AJ174" i="7"/>
  <c r="AJ173" i="7" s="1"/>
  <c r="AK112" i="7"/>
  <c r="AP112" i="7"/>
  <c r="AK123" i="7"/>
  <c r="AK122" i="7" s="1"/>
  <c r="AP123" i="7"/>
  <c r="AP122" i="7" s="1"/>
  <c r="AJ123" i="7"/>
  <c r="AJ122" i="7" s="1"/>
  <c r="AO123" i="7"/>
  <c r="AO122" i="7" s="1"/>
  <c r="AG59" i="7"/>
  <c r="AL59" i="7"/>
  <c r="AQ59" i="7"/>
  <c r="AK59" i="7"/>
  <c r="AP59" i="7"/>
  <c r="AJ219" i="7"/>
  <c r="AJ218" i="7" s="1"/>
  <c r="AL242" i="7"/>
  <c r="AL241" i="7" s="1"/>
  <c r="AQ243" i="7"/>
  <c r="AQ242" i="7" s="1"/>
  <c r="AQ241" i="7" s="1"/>
  <c r="AP193" i="7"/>
  <c r="AB193" i="7"/>
  <c r="AJ134" i="7"/>
  <c r="AK243" i="7"/>
  <c r="AK242" i="7" s="1"/>
  <c r="AK241" i="7" s="1"/>
  <c r="AP243" i="7"/>
  <c r="AP242" i="7" s="1"/>
  <c r="AP241" i="7" s="1"/>
  <c r="AL134" i="7"/>
  <c r="AK220" i="7"/>
  <c r="AK219" i="7" s="1"/>
  <c r="AK218" i="7" s="1"/>
  <c r="AP220" i="7"/>
  <c r="AP219" i="7" s="1"/>
  <c r="AP218" i="7" s="1"/>
  <c r="W174" i="7"/>
  <c r="W173" i="7" s="1"/>
  <c r="AB174" i="7"/>
  <c r="AB173" i="7" s="1"/>
  <c r="AE174" i="7"/>
  <c r="AE173" i="7" s="1"/>
  <c r="AC134" i="7"/>
  <c r="Y193" i="7"/>
  <c r="Y174" i="7"/>
  <c r="Y173" i="7" s="1"/>
  <c r="AD174" i="7"/>
  <c r="AD173" i="7" s="1"/>
  <c r="AD193" i="7"/>
  <c r="Z134" i="7"/>
  <c r="S175" i="7"/>
  <c r="R175" i="7"/>
  <c r="Q175" i="7"/>
  <c r="P175" i="7"/>
  <c r="N175" i="7"/>
  <c r="M175" i="7"/>
  <c r="L175" i="7"/>
  <c r="K175" i="7"/>
  <c r="I185" i="7"/>
  <c r="I179" i="7"/>
  <c r="I175" i="7"/>
  <c r="S199" i="7"/>
  <c r="S198" i="7" s="1"/>
  <c r="R199" i="7"/>
  <c r="R198" i="7" s="1"/>
  <c r="Q199" i="7"/>
  <c r="Q198" i="7" s="1"/>
  <c r="P199" i="7"/>
  <c r="P198" i="7" s="1"/>
  <c r="N199" i="7"/>
  <c r="N198" i="7" s="1"/>
  <c r="M199" i="7"/>
  <c r="M198" i="7" s="1"/>
  <c r="L199" i="7"/>
  <c r="L198" i="7" s="1"/>
  <c r="K199" i="7"/>
  <c r="K198" i="7" s="1"/>
  <c r="I199" i="7"/>
  <c r="I198" i="7" s="1"/>
  <c r="S195" i="7"/>
  <c r="S194" i="7" s="1"/>
  <c r="R195" i="7"/>
  <c r="R194" i="7" s="1"/>
  <c r="Q195" i="7"/>
  <c r="Q194" i="7" s="1"/>
  <c r="P195" i="7"/>
  <c r="P194" i="7" s="1"/>
  <c r="N195" i="7"/>
  <c r="N194" i="7" s="1"/>
  <c r="M195" i="7"/>
  <c r="M194" i="7" s="1"/>
  <c r="L195" i="7"/>
  <c r="L194" i="7" s="1"/>
  <c r="K195" i="7"/>
  <c r="K194" i="7" s="1"/>
  <c r="I195" i="7"/>
  <c r="I194" i="7" s="1"/>
  <c r="I205" i="7"/>
  <c r="I204" i="7" s="1"/>
  <c r="I203" i="7" s="1"/>
  <c r="S104" i="7"/>
  <c r="S99" i="7" s="1"/>
  <c r="R104" i="7"/>
  <c r="R99" i="7" s="1"/>
  <c r="Q104" i="7"/>
  <c r="Q99" i="7" s="1"/>
  <c r="P104" i="7"/>
  <c r="P99" i="7" s="1"/>
  <c r="N104" i="7"/>
  <c r="N99" i="7" s="1"/>
  <c r="M104" i="7"/>
  <c r="M99" i="7" s="1"/>
  <c r="L104" i="7"/>
  <c r="L99" i="7" s="1"/>
  <c r="I104" i="7"/>
  <c r="I99" i="7" s="1"/>
  <c r="S113" i="7"/>
  <c r="R113" i="7"/>
  <c r="Q113" i="7"/>
  <c r="P113" i="7"/>
  <c r="N113" i="7"/>
  <c r="M113" i="7"/>
  <c r="L113" i="7"/>
  <c r="K113" i="7"/>
  <c r="I117" i="7"/>
  <c r="I113" i="7"/>
  <c r="S124" i="7"/>
  <c r="R124" i="7"/>
  <c r="Q124" i="7"/>
  <c r="P124" i="7"/>
  <c r="N124" i="7"/>
  <c r="M124" i="7"/>
  <c r="L124" i="7"/>
  <c r="K124" i="7"/>
  <c r="I124" i="7"/>
  <c r="I128" i="7"/>
  <c r="S140" i="7"/>
  <c r="S135" i="7" s="1"/>
  <c r="R140" i="7"/>
  <c r="R135" i="7" s="1"/>
  <c r="Q140" i="7"/>
  <c r="Q135" i="7" s="1"/>
  <c r="P140" i="7"/>
  <c r="P135" i="7" s="1"/>
  <c r="N140" i="7"/>
  <c r="N135" i="7" s="1"/>
  <c r="M140" i="7"/>
  <c r="M135" i="7" s="1"/>
  <c r="L140" i="7"/>
  <c r="L135" i="7" s="1"/>
  <c r="K140" i="7"/>
  <c r="K135" i="7" s="1"/>
  <c r="I140" i="7"/>
  <c r="I135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S161" i="7"/>
  <c r="R161" i="7"/>
  <c r="Q161" i="7"/>
  <c r="P161" i="7"/>
  <c r="N161" i="7"/>
  <c r="M161" i="7"/>
  <c r="L161" i="7"/>
  <c r="K161" i="7"/>
  <c r="I165" i="7"/>
  <c r="I161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73" i="7"/>
  <c r="I174" i="7"/>
  <c r="I173" i="7" s="1"/>
  <c r="T173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72" i="7"/>
  <c r="AE46" i="7"/>
  <c r="AE16" i="7" s="1"/>
  <c r="AC172" i="7"/>
  <c r="U98" i="7"/>
  <c r="AQ46" i="7"/>
  <c r="AQ16" i="7" s="1"/>
  <c r="Z172" i="7"/>
  <c r="AO172" i="7"/>
  <c r="AD46" i="7"/>
  <c r="AD16" i="7" s="1"/>
  <c r="AL172" i="7"/>
  <c r="AJ46" i="7"/>
  <c r="AJ16" i="7" s="1"/>
  <c r="AE172" i="7"/>
  <c r="AK172" i="7"/>
  <c r="AL46" i="7"/>
  <c r="AL16" i="7" s="1"/>
  <c r="AJ172" i="7"/>
  <c r="X172" i="7"/>
  <c r="W46" i="7"/>
  <c r="W16" i="7" s="1"/>
  <c r="AI193" i="7"/>
  <c r="AI172" i="7" s="1"/>
  <c r="R193" i="7"/>
  <c r="AB46" i="7"/>
  <c r="AB16" i="7" s="1"/>
  <c r="Y46" i="7"/>
  <c r="Y16" i="7" s="1"/>
  <c r="I123" i="7"/>
  <c r="I122" i="7" s="1"/>
  <c r="AP46" i="7"/>
  <c r="AP16" i="7" s="1"/>
  <c r="U134" i="7"/>
  <c r="T134" i="7" s="1"/>
  <c r="AB172" i="7"/>
  <c r="T112" i="7"/>
  <c r="U159" i="7"/>
  <c r="T159" i="7" s="1"/>
  <c r="T160" i="7"/>
  <c r="AG122" i="7"/>
  <c r="AF122" i="7" s="1"/>
  <c r="AF123" i="7"/>
  <c r="AG98" i="7"/>
  <c r="AF112" i="7"/>
  <c r="T174" i="7"/>
  <c r="AG203" i="7"/>
  <c r="AF203" i="7" s="1"/>
  <c r="AF204" i="7"/>
  <c r="AG134" i="7"/>
  <c r="AF134" i="7" s="1"/>
  <c r="AF135" i="7"/>
  <c r="I134" i="7"/>
  <c r="I112" i="7"/>
  <c r="I98" i="7" s="1"/>
  <c r="AO46" i="7"/>
  <c r="AO16" i="7" s="1"/>
  <c r="AI219" i="7"/>
  <c r="U122" i="7"/>
  <c r="T122" i="7" s="1"/>
  <c r="T123" i="7"/>
  <c r="U193" i="7"/>
  <c r="T193" i="7" s="1"/>
  <c r="T194" i="7"/>
  <c r="AG46" i="7"/>
  <c r="AG16" i="7" s="1"/>
  <c r="AF59" i="7"/>
  <c r="AP172" i="7"/>
  <c r="T47" i="7"/>
  <c r="AF47" i="7"/>
  <c r="AF174" i="7"/>
  <c r="L134" i="7"/>
  <c r="U46" i="7"/>
  <c r="U16" i="7" s="1"/>
  <c r="AK46" i="7"/>
  <c r="AK16" i="7" s="1"/>
  <c r="AG193" i="7"/>
  <c r="AQ172" i="7"/>
  <c r="AI242" i="7"/>
  <c r="AF243" i="7"/>
  <c r="AG159" i="7"/>
  <c r="AF159" i="7" s="1"/>
  <c r="AF160" i="7"/>
  <c r="T59" i="7"/>
  <c r="AF220" i="7"/>
  <c r="N134" i="7"/>
  <c r="M134" i="7"/>
  <c r="S134" i="7"/>
  <c r="I160" i="7"/>
  <c r="I159" i="7" s="1"/>
  <c r="K193" i="7"/>
  <c r="P193" i="7"/>
  <c r="W172" i="7"/>
  <c r="Q134" i="7"/>
  <c r="R134" i="7"/>
  <c r="M193" i="7"/>
  <c r="L193" i="7"/>
  <c r="AD172" i="7"/>
  <c r="N193" i="7"/>
  <c r="S193" i="7"/>
  <c r="Y172" i="7"/>
  <c r="P134" i="7"/>
  <c r="K134" i="7"/>
  <c r="Q193" i="7"/>
  <c r="I193" i="7"/>
  <c r="H169" i="7"/>
  <c r="H168" i="7"/>
  <c r="H167" i="7"/>
  <c r="H166" i="7"/>
  <c r="S165" i="7"/>
  <c r="S160" i="7" s="1"/>
  <c r="S159" i="7" s="1"/>
  <c r="R165" i="7"/>
  <c r="R160" i="7" s="1"/>
  <c r="R159" i="7" s="1"/>
  <c r="Q165" i="7"/>
  <c r="Q160" i="7" s="1"/>
  <c r="Q159" i="7" s="1"/>
  <c r="P165" i="7"/>
  <c r="P160" i="7" s="1"/>
  <c r="P159" i="7" s="1"/>
  <c r="N165" i="7"/>
  <c r="N160" i="7" s="1"/>
  <c r="N159" i="7" s="1"/>
  <c r="M165" i="7"/>
  <c r="M160" i="7" s="1"/>
  <c r="M159" i="7" s="1"/>
  <c r="L165" i="7"/>
  <c r="L160" i="7" s="1"/>
  <c r="L159" i="7" s="1"/>
  <c r="K165" i="7"/>
  <c r="K160" i="7" s="1"/>
  <c r="H164" i="7"/>
  <c r="H163" i="7"/>
  <c r="H162" i="7"/>
  <c r="H161" i="7"/>
  <c r="H147" i="7"/>
  <c r="H144" i="7"/>
  <c r="H143" i="7"/>
  <c r="H142" i="7"/>
  <c r="H141" i="7"/>
  <c r="H132" i="7"/>
  <c r="H131" i="7"/>
  <c r="H130" i="7"/>
  <c r="H129" i="7"/>
  <c r="S128" i="7"/>
  <c r="S123" i="7" s="1"/>
  <c r="S122" i="7" s="1"/>
  <c r="R128" i="7"/>
  <c r="R123" i="7" s="1"/>
  <c r="R122" i="7" s="1"/>
  <c r="Q128" i="7"/>
  <c r="Q123" i="7" s="1"/>
  <c r="Q122" i="7" s="1"/>
  <c r="P128" i="7"/>
  <c r="P123" i="7" s="1"/>
  <c r="P122" i="7" s="1"/>
  <c r="N128" i="7"/>
  <c r="N123" i="7" s="1"/>
  <c r="N122" i="7" s="1"/>
  <c r="M128" i="7"/>
  <c r="M123" i="7" s="1"/>
  <c r="M122" i="7" s="1"/>
  <c r="L128" i="7"/>
  <c r="L123" i="7" s="1"/>
  <c r="L122" i="7" s="1"/>
  <c r="K128" i="7"/>
  <c r="K123" i="7" s="1"/>
  <c r="K122" i="7" s="1"/>
  <c r="H127" i="7"/>
  <c r="H126" i="7"/>
  <c r="H125" i="7"/>
  <c r="H108" i="7"/>
  <c r="H109" i="7"/>
  <c r="H119" i="7"/>
  <c r="H118" i="7"/>
  <c r="S117" i="7"/>
  <c r="S112" i="7" s="1"/>
  <c r="R117" i="7"/>
  <c r="R112" i="7" s="1"/>
  <c r="Q117" i="7"/>
  <c r="Q112" i="7" s="1"/>
  <c r="P117" i="7"/>
  <c r="P112" i="7" s="1"/>
  <c r="N117" i="7"/>
  <c r="N112" i="7" s="1"/>
  <c r="M117" i="7"/>
  <c r="M112" i="7" s="1"/>
  <c r="L117" i="7"/>
  <c r="L112" i="7" s="1"/>
  <c r="K117" i="7"/>
  <c r="K112" i="7" s="1"/>
  <c r="K98" i="7" s="1"/>
  <c r="H116" i="7"/>
  <c r="H114" i="7"/>
  <c r="H107" i="7"/>
  <c r="H106" i="7"/>
  <c r="H105" i="7"/>
  <c r="H99" i="7"/>
  <c r="H28" i="5" l="1"/>
  <c r="I28" i="5"/>
  <c r="AF16" i="7"/>
  <c r="T16" i="7"/>
  <c r="H27" i="5"/>
  <c r="Z12" i="7"/>
  <c r="I172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72" i="7"/>
  <c r="AI241" i="7"/>
  <c r="AF241" i="7" s="1"/>
  <c r="AF242" i="7"/>
  <c r="AF193" i="7"/>
  <c r="AG172" i="7"/>
  <c r="AI218" i="7"/>
  <c r="AF218" i="7" s="1"/>
  <c r="AF219" i="7"/>
  <c r="AF98" i="7"/>
  <c r="AF46" i="7"/>
  <c r="H165" i="7"/>
  <c r="K159" i="7"/>
  <c r="H159" i="7" s="1"/>
  <c r="H160" i="7"/>
  <c r="H112" i="7"/>
  <c r="H146" i="7"/>
  <c r="H145" i="7"/>
  <c r="H117" i="7"/>
  <c r="H124" i="7"/>
  <c r="H128" i="7"/>
  <c r="H140" i="7"/>
  <c r="H113" i="7"/>
  <c r="H104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72" i="7"/>
  <c r="AF172" i="7"/>
  <c r="H97" i="7"/>
  <c r="H135" i="7"/>
  <c r="H134" i="7"/>
  <c r="H123" i="7"/>
  <c r="H122" i="7"/>
  <c r="H98" i="7"/>
  <c r="AG10" i="12" l="1"/>
  <c r="AG10" i="9"/>
  <c r="AF12" i="7"/>
  <c r="AG11" i="7"/>
  <c r="T12" i="7"/>
  <c r="T10" i="12" s="1"/>
  <c r="U11" i="7"/>
  <c r="L179" i="7"/>
  <c r="H182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21" i="7"/>
  <c r="K221" i="7"/>
  <c r="L221" i="7"/>
  <c r="M221" i="7"/>
  <c r="N221" i="7"/>
  <c r="H222" i="7"/>
  <c r="H223" i="7"/>
  <c r="H224" i="7"/>
  <c r="I225" i="7"/>
  <c r="K225" i="7"/>
  <c r="L225" i="7"/>
  <c r="M225" i="7"/>
  <c r="N225" i="7"/>
  <c r="H226" i="7"/>
  <c r="H227" i="7"/>
  <c r="H228" i="7"/>
  <c r="H229" i="7"/>
  <c r="I230" i="7"/>
  <c r="K230" i="7"/>
  <c r="L230" i="7"/>
  <c r="M230" i="7"/>
  <c r="N230" i="7"/>
  <c r="H23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20" i="7"/>
  <c r="H48" i="7"/>
  <c r="H52" i="7"/>
  <c r="H66" i="7"/>
  <c r="H225" i="7"/>
  <c r="H230" i="7"/>
  <c r="K220" i="7"/>
  <c r="N220" i="7"/>
  <c r="H221" i="7"/>
  <c r="M220" i="7"/>
  <c r="I220" i="7"/>
  <c r="H16" i="7" l="1"/>
  <c r="H46" i="7"/>
  <c r="H59" i="7"/>
  <c r="H47" i="7"/>
  <c r="H220" i="7"/>
  <c r="S205" i="7" l="1"/>
  <c r="S204" i="7" s="1"/>
  <c r="S203" i="7" s="1"/>
  <c r="R205" i="7"/>
  <c r="R204" i="7" s="1"/>
  <c r="R203" i="7" s="1"/>
  <c r="Q205" i="7"/>
  <c r="Q204" i="7" s="1"/>
  <c r="Q203" i="7" s="1"/>
  <c r="P205" i="7"/>
  <c r="P204" i="7" s="1"/>
  <c r="P203" i="7" s="1"/>
  <c r="N205" i="7"/>
  <c r="N204" i="7" s="1"/>
  <c r="N203" i="7" s="1"/>
  <c r="M205" i="7"/>
  <c r="M204" i="7" s="1"/>
  <c r="M203" i="7" s="1"/>
  <c r="L205" i="7"/>
  <c r="L204" i="7" s="1"/>
  <c r="L203" i="7" s="1"/>
  <c r="K205" i="7"/>
  <c r="K204" i="7" s="1"/>
  <c r="S185" i="7"/>
  <c r="R185" i="7"/>
  <c r="Q185" i="7"/>
  <c r="P185" i="7"/>
  <c r="N185" i="7"/>
  <c r="M185" i="7"/>
  <c r="L185" i="7"/>
  <c r="L174" i="7" s="1"/>
  <c r="L173" i="7" s="1"/>
  <c r="K185" i="7"/>
  <c r="S179" i="7"/>
  <c r="S174" i="7" s="1"/>
  <c r="S173" i="7" s="1"/>
  <c r="R179" i="7"/>
  <c r="Q179" i="7"/>
  <c r="P179" i="7"/>
  <c r="N174" i="7"/>
  <c r="N173" i="7" s="1"/>
  <c r="M179" i="7"/>
  <c r="K179" i="7"/>
  <c r="Q174" i="7" l="1"/>
  <c r="M174" i="7"/>
  <c r="R174" i="7"/>
  <c r="P174" i="7"/>
  <c r="K174" i="7"/>
  <c r="K173" i="7" s="1"/>
  <c r="N172" i="7"/>
  <c r="N12" i="7" s="1"/>
  <c r="S172" i="7"/>
  <c r="S12" i="7" s="1"/>
  <c r="L172" i="7"/>
  <c r="L12" i="7" s="1"/>
  <c r="K203" i="7"/>
  <c r="H187" i="7"/>
  <c r="H186" i="7"/>
  <c r="AT30" i="7" s="1"/>
  <c r="H184" i="7"/>
  <c r="H183" i="7"/>
  <c r="H181" i="7"/>
  <c r="H180" i="7"/>
  <c r="H178" i="7"/>
  <c r="H177" i="7"/>
  <c r="H176" i="7"/>
  <c r="H207" i="7"/>
  <c r="H206" i="7"/>
  <c r="H201" i="7"/>
  <c r="AT41" i="7" s="1"/>
  <c r="H200" i="7"/>
  <c r="AT40" i="7" s="1"/>
  <c r="H197" i="7"/>
  <c r="AT26" i="7" s="1"/>
  <c r="H196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73" i="7"/>
  <c r="Q172" i="7" s="1"/>
  <c r="Q12" i="7" s="1"/>
  <c r="P173" i="7"/>
  <c r="P172" i="7" s="1"/>
  <c r="P12" i="7" s="1"/>
  <c r="R173" i="7"/>
  <c r="R172" i="7" s="1"/>
  <c r="R12" i="7" s="1"/>
  <c r="M173" i="7"/>
  <c r="M172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72" i="7"/>
  <c r="K12" i="7" s="1"/>
  <c r="H205" i="7"/>
  <c r="H199" i="7"/>
  <c r="H195" i="7"/>
  <c r="I25" i="5"/>
  <c r="H185" i="7"/>
  <c r="H175" i="7"/>
  <c r="H25" i="5"/>
  <c r="AT75" i="7" l="1"/>
  <c r="Q10" i="9"/>
  <c r="Q10" i="12"/>
  <c r="M10" i="9"/>
  <c r="M10" i="12"/>
  <c r="M11" i="7"/>
  <c r="R10" i="9"/>
  <c r="R10" i="12"/>
  <c r="P10" i="9"/>
  <c r="P10" i="12"/>
  <c r="H173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9" i="7"/>
  <c r="H204" i="7"/>
  <c r="H203" i="7"/>
  <c r="H194" i="7"/>
  <c r="H198" i="7"/>
  <c r="G28" i="5" s="1"/>
  <c r="I13" i="7" l="1"/>
  <c r="AF13" i="7"/>
  <c r="AD13" i="7"/>
  <c r="H174" i="7"/>
  <c r="G27" i="5" s="1"/>
  <c r="G25" i="5"/>
  <c r="H193" i="7"/>
  <c r="H172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35" i="7"/>
  <c r="H234" i="7"/>
  <c r="N233" i="7"/>
  <c r="N232" i="7" s="1"/>
  <c r="N219" i="7" s="1"/>
  <c r="N218" i="7" s="1"/>
  <c r="M233" i="7"/>
  <c r="M232" i="7" s="1"/>
  <c r="M219" i="7" s="1"/>
  <c r="M218" i="7" s="1"/>
  <c r="L233" i="7"/>
  <c r="L232" i="7" s="1"/>
  <c r="L219" i="7" s="1"/>
  <c r="L218" i="7" s="1"/>
  <c r="K233" i="7"/>
  <c r="K232" i="7" s="1"/>
  <c r="K219" i="7" s="1"/>
  <c r="K218" i="7" s="1"/>
  <c r="I233" i="7"/>
  <c r="I232" i="7" s="1"/>
  <c r="I219" i="7" s="1"/>
  <c r="H219" i="7" l="1"/>
  <c r="I218" i="7"/>
  <c r="H218" i="7" s="1"/>
  <c r="H232" i="7"/>
  <c r="H233" i="7"/>
  <c r="N28" i="5" l="1"/>
  <c r="J28" i="5"/>
  <c r="O28" i="5"/>
  <c r="L28" i="5"/>
  <c r="K28" i="5"/>
  <c r="P28" i="5"/>
  <c r="M28" i="5"/>
  <c r="R28" i="5"/>
  <c r="Q28" i="5"/>
  <c r="B9" i="9" l="1"/>
  <c r="H258" i="7"/>
  <c r="H257" i="7"/>
  <c r="N256" i="7"/>
  <c r="M256" i="7"/>
  <c r="L256" i="7"/>
  <c r="K256" i="7"/>
  <c r="I256" i="7"/>
  <c r="H254" i="7"/>
  <c r="N253" i="7"/>
  <c r="M253" i="7"/>
  <c r="L253" i="7"/>
  <c r="K253" i="7"/>
  <c r="I253" i="7"/>
  <c r="H252" i="7"/>
  <c r="H251" i="7"/>
  <c r="H250" i="7"/>
  <c r="H249" i="7"/>
  <c r="N248" i="7"/>
  <c r="M248" i="7"/>
  <c r="L248" i="7"/>
  <c r="K248" i="7"/>
  <c r="I248" i="7"/>
  <c r="H247" i="7"/>
  <c r="H246" i="7"/>
  <c r="H245" i="7"/>
  <c r="N244" i="7"/>
  <c r="M244" i="7"/>
  <c r="L244" i="7"/>
  <c r="K244" i="7"/>
  <c r="I244" i="7"/>
  <c r="I24" i="5" l="1"/>
  <c r="I23" i="5" s="1"/>
  <c r="I29" i="5" s="1"/>
  <c r="I255" i="7"/>
  <c r="N255" i="7"/>
  <c r="L255" i="7"/>
  <c r="M255" i="7"/>
  <c r="K255" i="7"/>
  <c r="H10" i="9"/>
  <c r="H23" i="5"/>
  <c r="H29" i="5" s="1"/>
  <c r="L243" i="7"/>
  <c r="M243" i="7"/>
  <c r="N243" i="7"/>
  <c r="H253" i="7"/>
  <c r="I243" i="7"/>
  <c r="H248" i="7"/>
  <c r="H244" i="7"/>
  <c r="H256" i="7"/>
  <c r="K243" i="7"/>
  <c r="B12" i="7"/>
  <c r="I37" i="5"/>
  <c r="H37" i="5"/>
  <c r="T10" i="9" l="1"/>
  <c r="T13" i="7"/>
  <c r="M242" i="7"/>
  <c r="M241" i="7" s="1"/>
  <c r="I242" i="7"/>
  <c r="I241" i="7" s="1"/>
  <c r="H13" i="7"/>
  <c r="H255" i="7"/>
  <c r="K242" i="7"/>
  <c r="K241" i="7" s="1"/>
  <c r="N242" i="7"/>
  <c r="N241" i="7" s="1"/>
  <c r="L242" i="7"/>
  <c r="L241" i="7" s="1"/>
  <c r="G23" i="5"/>
  <c r="H40" i="5"/>
  <c r="H243" i="7"/>
  <c r="H242" i="7" l="1"/>
  <c r="H24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<sst xmlns="http://schemas.openxmlformats.org/spreadsheetml/2006/main" count="738" uniqueCount="309">
  <si>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</si>
  <si>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</si>
  <si>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</si>
  <si>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</si>
  <si>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</si>
  <si>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</si>
  <si>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</si>
  <si>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</si>
  <si>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</si>
  <si>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</si>
  <si>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</si>
  <si>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</si>
  <si>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</si>
  <si>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</si>
  <si>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</si>
  <si>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</si>
  <si>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</si>
  <si>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</si>
  <si>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</si>
  <si>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</si>
  <si>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</si>
  <si>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</si>
  <si>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</si>
  <si>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</si>
  <si>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</si>
  <si>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</si>
  <si>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</si>
  <si>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</si>
  <si>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</si>
  <si>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</si>
  <si>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</si>
  <si>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</si>
  <si>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</si>
  <si>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</si>
  <si>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</si>
  <si>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</si>
  <si>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</si>
  <si>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</si>
  <si>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</si>
  <si>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</si>
  <si>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</si>
  <si>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</si>
  <si>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</si>
  <si>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</si>
  <si>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</si>
  <si>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</si>
  <si>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</si>
  <si>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</si>
  <si>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</si>
  <si>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</si>
  <si>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</si>
  <si>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</si>
  <si>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</si>
  <si>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</si>
  <si>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</si>
  <si>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</si>
  <si>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</si>
  <si>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</si>
  <si>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</si>
  <si>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</si>
  <si>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</si>
  <si>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</si>
  <si>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</si>
  <si>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</si>
  <si>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</si>
  <si>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</si>
  <si>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</si>
  <si>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</si>
  <si>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</si>
  <si>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</si>
  <si>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</si>
  <si>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</si>
  <si>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</si>
  <si>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</si>
  <si>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</si>
  <si>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</si>
  <si>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</si>
  <si>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</si>
  <si>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</si>
  <si>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</si>
  <si>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</si>
  <si>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</si>
  <si>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</si>
  <si>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</si>
  <si>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</si>
  <si>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</si>
  <si>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</si>
  <si>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</si>
  <si>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</si>
  <si>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</si>
  <si>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</si>
  <si>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</si>
  <si>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</si>
  <si>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</si>
  <si>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</si>
  <si>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</si>
  <si>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</si>
  <si>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</si>
  <si>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</si>
  <si>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</si>
  <si>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</si>
  <si>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</si>
  <si>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</si>
  <si>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</si>
  <si>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</si>
  <si>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</si>
  <si>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</si>
  <si>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</si>
  <si>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</si>
  <si>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</si>
  <si>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</si>
  <si>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</si>
  <si>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</si>
  <si>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</si>
  <si>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</si>
  <si>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</si>
  <si>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</si>
  <si>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</si>
  <si>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</si>
  <si>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</si>
  <si>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</si>
  <si>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</si>
  <si>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</si>
  <si>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</si>
  <si>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</si>
  <si>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</si>
  <si>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</si>
  <si>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</si>
  <si>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</si>
  <si>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</si>
  <si>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</si>
  <si>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</si>
  <si>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</si>
  <si>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</si>
  <si>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</si>
  <si>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</si>
  <si>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</si>
  <si>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</si>
  <si>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</si>
  <si>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</si>
  <si>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</si>
  <si>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</si>
  <si>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</si>
  <si>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</si>
  <si>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</si>
  <si>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</si>
  <si>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</si>
  <si>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</si>
  <si>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</si>
  <si>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</si>
  <si>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</si>
  <si>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</si>
  <si>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</si>
  <si>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</si>
  <si>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</si>
  <si>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</si>
  <si>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</si>
  <si>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</si>
  <si>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</si>
  <si>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</si>
  <si>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</si>
  <si>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</si>
  <si>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</si>
  <si>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</si>
  <si>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</si>
  <si>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</si>
  <si>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</si>
  <si>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</si>
  <si>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</si>
  <si>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</si>
  <si>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</si>
  <si>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</si>
  <si>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</si>
  <si>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</si>
  <si>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</si>
  <si>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</si>
  <si>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</si>
  <si>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</si>
  <si>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</si>
  <si>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</si>
  <si>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</si>
  <si>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</si>
  <si>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</si>
  <si>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</si>
  <si>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</si>
  <si>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</si>
  <si>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</si>
  <si>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</si>
  <si>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</si>
  <si>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</si>
  <si>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</si>
  <si>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</si>
  <si>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</si>
  <si>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</si>
  <si>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</si>
  <si>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</si>
  <si>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</si>
  <si>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</si>
  <si>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</si>
  <si>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</si>
  <si>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</si>
  <si>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</si>
  <si>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</si>
  <si>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</si>
  <si>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</si>
  <si>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</si>
  <si>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</si>
  <si>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</si>
  <si>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</si>
  <si>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</si>
  <si>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</si>
  <si>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</si>
  <si>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</si>
  <si>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</si>
  <si>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</si>
  <si>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</si>
  <si>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</si>
  <si>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</si>
  <si>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</si>
  <si>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</si>
  <si>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</si>
  <si>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</si>
  <si>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</si>
  <si>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</si>
  <si>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</si>
  <si>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</si>
  <si>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</si>
  <si>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</si>
  <si>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</si>
  <si>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</si>
  <si>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</si>
  <si>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</si>
  <si>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</si>
  <si>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</si>
  <si>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</si>
  <si>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</si>
  <si>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</si>
  <si>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</si>
  <si>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</si>
  <si>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</si>
  <si>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</si>
  <si>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</si>
  <si>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</si>
  <si>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</si>
  <si>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</si>
  <si>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</si>
  <si>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</si>
  <si>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</si>
  <si>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</si>
  <si>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</si>
  <si>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</si>
  <si>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</si>
  <si>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</si>
  <si>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</si>
  <si>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</si>
  <si>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</si>
  <si>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</si>
  <si>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</si>
  <si>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</si>
  <si>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</si>
  <si>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</si>
  <si>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</si>
  <si>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</si>
  <si>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</si>
  <si>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</si>
  <si>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</si>
  <si>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</si>
  <si>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</si>
  <si>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</si>
  <si>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</si>
  <si>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</si>
  <si>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</si>
  <si>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</si>
  <si>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</si>
  <si>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</si>
  <si>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</si>
  <si>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</si>
  <si>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</si>
  <si>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</si>
  <si>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</si>
  <si>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</si>
  <si>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</si>
  <si>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</si>
  <si>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</si>
  <si>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</si>
  <si>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</si>
  <si>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</si>
  <si>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</si>
  <si>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</si>
  <si>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</si>
  <si>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</si>
  <si>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</si>
  <si>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</si>
  <si>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</si>
  <si>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</si>
  <si>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</si>
  <si>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</si>
  <si>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</si>
  <si>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 ZA 2020. GODINU</t>
  </si>
  <si>
    <t>Glazbene svečanosti</t>
  </si>
  <si>
    <t>SREDNJA ŠKOLA "ARBORETUM OPEKA"</t>
  </si>
  <si>
    <t>SREDNJE ŠKOLE "ARBORETUM OPEKA "</t>
  </si>
  <si>
    <t>MARČAN</t>
  </si>
  <si>
    <t>400-01/20-01/5</t>
  </si>
  <si>
    <t>01.10.2020.</t>
  </si>
  <si>
    <t xml:space="preserve">PREDSJEDNICA ŠKOLSKOG ODBORA </t>
  </si>
  <si>
    <t>TIHANA DVORSKI KRALJ</t>
  </si>
  <si>
    <t>2186-153-07-20-2</t>
  </si>
  <si>
    <t xml:space="preserve">        Temeljem odredbi članka 27.st 2.  Zakona o proračunu ("Narodne novine" broj 87/18, 136/12, 15/15) te članka 51.  Statuta  Školski odbor na sjednici održanoj  dana 01.10.2020.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</si>
</sst>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21" sqref="A21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274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275</v>
      </c>
    </row>
    <row r="6" spans="1:2" s="403" customFormat="1" ht="6" customHeight="1" x14ac:dyDescent="0.3">
      <c r="A6" s="402"/>
    </row>
    <row r="7" spans="1:2" ht="30" x14ac:dyDescent="0.25">
      <c r="A7" s="401" t="s">
        <v>276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277</v>
      </c>
    </row>
    <row r="10" spans="1:2" ht="15.6" x14ac:dyDescent="0.3">
      <c r="A10" s="401"/>
    </row>
    <row r="11" spans="1:2" ht="30.75" x14ac:dyDescent="0.25">
      <c r="A11" s="405" t="s">
        <v>261</v>
      </c>
    </row>
    <row r="12" spans="1:2" ht="6" customHeight="1" x14ac:dyDescent="0.3">
      <c r="A12" s="405"/>
    </row>
    <row r="13" spans="1:2" ht="30" x14ac:dyDescent="0.25">
      <c r="A13" s="406" t="s">
        <v>262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263</v>
      </c>
    </row>
    <row r="18" spans="1:1" ht="30" x14ac:dyDescent="0.25">
      <c r="A18" s="409" t="s">
        <v>265</v>
      </c>
    </row>
    <row r="19" spans="1:1" ht="45" x14ac:dyDescent="0.25">
      <c r="A19" s="410" t="s">
        <v>266</v>
      </c>
    </row>
    <row r="20" spans="1:1" ht="30" x14ac:dyDescent="0.25">
      <c r="A20" s="407" t="s">
        <v>267</v>
      </c>
    </row>
    <row r="21" spans="1:1" ht="78.75" x14ac:dyDescent="0.25">
      <c r="A21" s="407" t="s">
        <v>268</v>
      </c>
    </row>
    <row r="22" spans="1:1" ht="30" x14ac:dyDescent="0.25">
      <c r="A22" s="410" t="s">
        <v>269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271</v>
      </c>
    </row>
    <row r="27" spans="1:1" ht="39.6" customHeight="1" x14ac:dyDescent="0.25">
      <c r="A27" s="402" t="s">
        <v>270</v>
      </c>
    </row>
    <row r="28" spans="1:1" ht="90" x14ac:dyDescent="0.25">
      <c r="A28" s="402" t="s">
        <v>272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273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4" zoomScale="70" zoomScaleNormal="70" zoomScaleSheetLayoutView="80" workbookViewId="0">
      <selection activeCell="A14" sqref="A14:I14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4"/>
      <c r="B2" s="504"/>
      <c r="C2" s="504"/>
      <c r="D2" s="504"/>
      <c r="E2" s="504"/>
      <c r="F2" s="504"/>
      <c r="G2" s="504"/>
      <c r="H2" s="504"/>
      <c r="I2" s="131"/>
    </row>
    <row r="3" spans="1:9" ht="27" customHeight="1" x14ac:dyDescent="0.3">
      <c r="A3" s="504"/>
      <c r="B3" s="504"/>
      <c r="C3" s="504"/>
      <c r="D3" s="504"/>
      <c r="E3" s="504"/>
      <c r="F3" s="504"/>
      <c r="G3" s="504"/>
      <c r="H3" s="50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7" t="s">
        <v>13</v>
      </c>
      <c r="C5" s="507"/>
      <c r="D5" s="507"/>
      <c r="E5" s="507"/>
      <c r="F5" s="135"/>
      <c r="G5" s="135"/>
      <c r="H5" s="131"/>
      <c r="I5" s="131"/>
    </row>
    <row r="6" spans="1:9" s="4" customFormat="1" ht="49.5" customHeight="1" x14ac:dyDescent="0.25">
      <c r="A6" s="136"/>
      <c r="B6" s="508" t="s">
        <v>300</v>
      </c>
      <c r="C6" s="508"/>
      <c r="D6" s="508"/>
      <c r="E6" s="508"/>
      <c r="F6" s="137"/>
      <c r="G6" s="137"/>
      <c r="H6" s="136"/>
      <c r="I6" s="136"/>
    </row>
    <row r="7" spans="1:9" s="5" customFormat="1" ht="21" customHeight="1" x14ac:dyDescent="0.3">
      <c r="A7" s="138"/>
      <c r="B7" s="509" t="str">
        <f>IF(A14=A65,"RAVNATELJ","ŠKOLSKI ODBOR")</f>
        <v>ŠKOLSKI ODBOR</v>
      </c>
      <c r="C7" s="509"/>
      <c r="D7" s="509"/>
      <c r="E7" s="509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0" t="s">
        <v>303</v>
      </c>
      <c r="D8" s="510"/>
      <c r="E8" s="510"/>
      <c r="F8" s="139"/>
      <c r="G8" s="139"/>
      <c r="H8" s="131"/>
      <c r="I8" s="131"/>
    </row>
    <row r="9" spans="1:9" ht="18" customHeight="1" x14ac:dyDescent="0.3">
      <c r="A9" s="131"/>
      <c r="B9" s="132" t="s">
        <v>264</v>
      </c>
      <c r="C9" s="510" t="s">
        <v>307</v>
      </c>
      <c r="D9" s="510"/>
      <c r="E9" s="510"/>
      <c r="F9" s="139"/>
      <c r="G9" s="139"/>
      <c r="H9" s="131"/>
      <c r="I9" s="131"/>
    </row>
    <row r="10" spans="1:9" ht="18" hidden="1" customHeight="1" x14ac:dyDescent="0.3">
      <c r="A10" s="131"/>
      <c r="B10" s="500"/>
      <c r="C10" s="50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5" t="s">
        <v>308</v>
      </c>
      <c r="B12" s="505"/>
      <c r="C12" s="505"/>
      <c r="D12" s="505"/>
      <c r="E12" s="505"/>
      <c r="F12" s="505"/>
      <c r="G12" s="505"/>
      <c r="H12" s="505"/>
      <c r="I12" s="505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2" t="s">
        <v>279</v>
      </c>
      <c r="B14" s="502"/>
      <c r="C14" s="502"/>
      <c r="D14" s="502"/>
      <c r="E14" s="502"/>
      <c r="F14" s="502"/>
      <c r="G14" s="502"/>
      <c r="H14" s="502"/>
      <c r="I14" s="502"/>
    </row>
    <row r="15" spans="1:9" ht="22.5" customHeight="1" x14ac:dyDescent="0.25">
      <c r="A15" s="502" t="s">
        <v>301</v>
      </c>
      <c r="B15" s="502"/>
      <c r="C15" s="502"/>
      <c r="D15" s="502"/>
      <c r="E15" s="502"/>
      <c r="F15" s="502"/>
      <c r="G15" s="502"/>
      <c r="H15" s="502"/>
      <c r="I15" s="502"/>
    </row>
    <row r="16" spans="1:9" ht="22.5" customHeight="1" x14ac:dyDescent="0.3">
      <c r="A16" s="506" t="s">
        <v>298</v>
      </c>
      <c r="B16" s="506"/>
      <c r="C16" s="506"/>
      <c r="D16" s="506"/>
      <c r="E16" s="506"/>
      <c r="F16" s="506"/>
      <c r="G16" s="506"/>
      <c r="H16" s="506"/>
      <c r="I16" s="506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01" t="s">
        <v>15</v>
      </c>
      <c r="B20" s="501"/>
      <c r="C20" s="501"/>
      <c r="D20" s="501"/>
      <c r="E20" s="501"/>
      <c r="F20" s="501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5">
      <c r="A21" s="498">
        <v>1</v>
      </c>
      <c r="B21" s="498"/>
      <c r="C21" s="498"/>
      <c r="D21" s="498"/>
      <c r="E21" s="498"/>
      <c r="F21" s="49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9" t="s">
        <v>21</v>
      </c>
      <c r="C23" s="499"/>
      <c r="D23" s="499"/>
      <c r="E23" s="499"/>
      <c r="F23" s="499"/>
      <c r="G23" s="146">
        <f>SUM(G24:G25)</f>
        <v>13789950</v>
      </c>
      <c r="H23" s="146">
        <f>SUM(H24:H25)</f>
        <v>919550</v>
      </c>
      <c r="I23" s="146">
        <f>SUM(I24:I25)</f>
        <v>14709500</v>
      </c>
    </row>
    <row r="24" spans="1:16384" ht="18" customHeight="1" x14ac:dyDescent="0.3">
      <c r="A24" s="147"/>
      <c r="B24" s="512" t="s">
        <v>25</v>
      </c>
      <c r="C24" s="512"/>
      <c r="D24" s="512"/>
      <c r="E24" s="512"/>
      <c r="F24" s="512"/>
      <c r="G24" s="148">
        <f>SUMIFS('2. Plan prihoda i primitaka'!$H$13:$H$48,'2. Plan prihoda i primitaka'!$A$13:$A$48,6)</f>
        <v>13789950</v>
      </c>
      <c r="H24" s="148">
        <f>SUMIFS('2. Plan prihoda i primitaka'!$T$13:$T$48,'2. Plan prihoda i primitaka'!$A$13:$A$48,6)</f>
        <v>919550</v>
      </c>
      <c r="I24" s="148">
        <f>SUMIFS('2. Plan prihoda i primitaka'!$AF$13:$AF$48,'2. Plan prihoda i primitaka'!$A$13:$A$48,6)</f>
        <v>14709500</v>
      </c>
    </row>
    <row r="25" spans="1:16384" ht="18" customHeight="1" x14ac:dyDescent="0.3">
      <c r="A25" s="147"/>
      <c r="B25" s="512" t="s">
        <v>26</v>
      </c>
      <c r="C25" s="512"/>
      <c r="D25" s="512"/>
      <c r="E25" s="512"/>
      <c r="F25" s="51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9" t="s">
        <v>22</v>
      </c>
      <c r="C26" s="499"/>
      <c r="D26" s="499"/>
      <c r="E26" s="499"/>
      <c r="F26" s="499"/>
      <c r="G26" s="146">
        <f>SUM(G27:G28)</f>
        <v>14211654</v>
      </c>
      <c r="H26" s="146">
        <f>SUM(H27:H28)</f>
        <v>919550</v>
      </c>
      <c r="I26" s="146">
        <f>SUM(I27:I28)</f>
        <v>15131204</v>
      </c>
    </row>
    <row r="27" spans="1:16384" ht="18" customHeight="1" x14ac:dyDescent="0.3">
      <c r="A27" s="147"/>
      <c r="B27" s="512" t="s">
        <v>27</v>
      </c>
      <c r="C27" s="512"/>
      <c r="D27" s="512"/>
      <c r="E27" s="512"/>
      <c r="F27" s="512"/>
      <c r="G27" s="148">
        <f>SUMIFS('3. Plan rashoda i izdataka'!$H$16:$H$214,'3. Plan rashoda i izdataka'!$A$16:$A$214,3)</f>
        <v>8467001</v>
      </c>
      <c r="H27" s="148">
        <f>SUMIFS('3. Plan rashoda i izdataka'!$T$16:$T$214,'3. Plan rashoda i izdataka'!$A$16:$A$214,3)</f>
        <v>755150</v>
      </c>
      <c r="I27" s="148">
        <f>SUMIFS('3. Plan rashoda i izdataka'!$AF$16:$AF$214,'3. Plan rashoda i izdataka'!$A$16:$A$214,3)</f>
        <v>9222151</v>
      </c>
    </row>
    <row r="28" spans="1:16384" ht="18" customHeight="1" x14ac:dyDescent="0.25">
      <c r="A28" s="149"/>
      <c r="B28" s="513" t="s">
        <v>28</v>
      </c>
      <c r="C28" s="513"/>
      <c r="D28" s="513"/>
      <c r="E28" s="513"/>
      <c r="F28" s="513"/>
      <c r="G28" s="148">
        <f>SUMIFS('3. Plan rashoda i izdataka'!$H$16:$H$214,'3. Plan rashoda i izdataka'!$A$16:$A$214,4)</f>
        <v>5744653</v>
      </c>
      <c r="H28" s="148">
        <f>SUMIFS('3. Plan rashoda i izdataka'!$T$16:$T$214,'3. Plan rashoda i izdataka'!$A$16:$A$214,4)</f>
        <v>164400</v>
      </c>
      <c r="I28" s="148">
        <f>SUMIFS('3. Plan rashoda i izdataka'!$AF$16:$AF$214,'3. Plan rashoda i izdataka'!$A$16:$A$214,4)</f>
        <v>5909053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1" t="s">
        <v>29</v>
      </c>
      <c r="C29" s="511"/>
      <c r="D29" s="511"/>
      <c r="E29" s="511"/>
      <c r="F29" s="511"/>
      <c r="G29" s="152">
        <f>G23-G26</f>
        <v>-421704</v>
      </c>
      <c r="H29" s="152">
        <f>H23-H26</f>
        <v>0</v>
      </c>
      <c r="I29" s="152">
        <f>I23-I26</f>
        <v>-421704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9" t="s">
        <v>146</v>
      </c>
      <c r="C31" s="499"/>
      <c r="D31" s="499"/>
      <c r="E31" s="499"/>
      <c r="F31" s="499"/>
      <c r="G31" s="319">
        <v>421704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514" t="s">
        <v>147</v>
      </c>
      <c r="C32" s="511"/>
      <c r="D32" s="511"/>
      <c r="E32" s="511"/>
      <c r="F32" s="511"/>
      <c r="G32" s="163">
        <f>SUMIFS('2. Plan prihoda i primitaka'!$H$13:$H$48,'2. Plan prihoda i primitaka'!$A$13:$A$48,9)</f>
        <v>421704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421704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9" t="s">
        <v>18</v>
      </c>
      <c r="C34" s="499"/>
      <c r="D34" s="499"/>
      <c r="E34" s="499"/>
      <c r="F34" s="499"/>
      <c r="G34" s="146"/>
      <c r="H34" s="155"/>
      <c r="I34" s="155"/>
    </row>
    <row r="35" spans="1:9" ht="18" customHeight="1" x14ac:dyDescent="0.25">
      <c r="A35" s="147"/>
      <c r="B35" s="512" t="s">
        <v>31</v>
      </c>
      <c r="C35" s="512"/>
      <c r="D35" s="512"/>
      <c r="E35" s="512"/>
      <c r="F35" s="51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3" t="s">
        <v>32</v>
      </c>
      <c r="C36" s="513"/>
      <c r="D36" s="513"/>
      <c r="E36" s="513"/>
      <c r="F36" s="513"/>
      <c r="G36" s="150">
        <f>SUMIFS('3. Plan rashoda i izdataka'!$H$16:$H$214,'3. Plan rashoda i izdataka'!$A$16:$A$214,5)</f>
        <v>0</v>
      </c>
      <c r="H36" s="150">
        <f>SUMIFS('3. Plan rashoda i izdataka'!$T$16:$T$214,'3. Plan rashoda i izdataka'!$A$16:$A$214,5)</f>
        <v>0</v>
      </c>
      <c r="I36" s="150">
        <f>SUMIFS('3. Plan rashoda i izdataka'!$AF$16:$AF$214,'3. Plan rashoda i izdataka'!$A$16:$A$214,5)</f>
        <v>0</v>
      </c>
    </row>
    <row r="37" spans="1:9" s="4" customFormat="1" ht="18" customHeight="1" x14ac:dyDescent="0.25">
      <c r="A37" s="151"/>
      <c r="B37" s="511" t="s">
        <v>33</v>
      </c>
      <c r="C37" s="511"/>
      <c r="D37" s="511"/>
      <c r="E37" s="511"/>
      <c r="F37" s="51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9" t="s">
        <v>36</v>
      </c>
      <c r="C39" s="499"/>
      <c r="D39" s="499"/>
      <c r="E39" s="499"/>
      <c r="F39" s="499"/>
      <c r="G39" s="146"/>
      <c r="H39" s="155"/>
      <c r="I39" s="155"/>
    </row>
    <row r="40" spans="1:9" s="4" customFormat="1" ht="18" customHeight="1" x14ac:dyDescent="0.25">
      <c r="A40" s="159"/>
      <c r="B40" s="511" t="s">
        <v>35</v>
      </c>
      <c r="C40" s="511"/>
      <c r="D40" s="511"/>
      <c r="E40" s="511"/>
      <c r="F40" s="51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494" t="s">
        <v>302</v>
      </c>
      <c r="H44" s="49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3"/>
      <c r="C46" s="493"/>
      <c r="D46" s="493"/>
      <c r="E46" s="493"/>
      <c r="F46" s="169"/>
      <c r="G46" s="494" t="s">
        <v>304</v>
      </c>
      <c r="H46" s="49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497" t="s">
        <v>305</v>
      </c>
      <c r="H48" s="497"/>
      <c r="I48" s="165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306</v>
      </c>
      <c r="H49" s="49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495" t="s">
        <v>116</v>
      </c>
      <c r="G50" s="491"/>
      <c r="H50" s="49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495"/>
      <c r="G51" s="491"/>
      <c r="H51" s="49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495"/>
      <c r="G52" s="492"/>
      <c r="H52" s="49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10" priority="25">
      <formula>LEN(TRIM(B7))=0</formula>
    </cfRule>
  </conditionalFormatting>
  <conditionalFormatting sqref="G32:I32">
    <cfRule type="containsBlanks" dxfId="409" priority="21">
      <formula>LEN(TRIM(G32))=0</formula>
    </cfRule>
    <cfRule type="containsBlanks" dxfId="408" priority="22">
      <formula>LEN(TRIM(G32))=0</formula>
    </cfRule>
  </conditionalFormatting>
  <conditionalFormatting sqref="B6:E6">
    <cfRule type="containsBlanks" dxfId="407" priority="20">
      <formula>LEN(TRIM(B6))=0</formula>
    </cfRule>
  </conditionalFormatting>
  <conditionalFormatting sqref="A12:I12">
    <cfRule type="containsText" dxfId="40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05" priority="19">
      <formula>LEN(TRIM(A12))=0</formula>
    </cfRule>
  </conditionalFormatting>
  <conditionalFormatting sqref="G31:I31">
    <cfRule type="containsBlanks" dxfId="404" priority="24">
      <formula>LEN(TRIM(G31))=0</formula>
    </cfRule>
  </conditionalFormatting>
  <conditionalFormatting sqref="G40:I40">
    <cfRule type="cellIs" dxfId="403" priority="13" operator="notEqual">
      <formula>0</formula>
    </cfRule>
  </conditionalFormatting>
  <conditionalFormatting sqref="A14:I16">
    <cfRule type="containsBlanks" dxfId="402" priority="12">
      <formula>LEN(TRIM(A14))=0</formula>
    </cfRule>
  </conditionalFormatting>
  <conditionalFormatting sqref="B6:E6 A15:I15">
    <cfRule type="containsText" dxfId="401" priority="8" operator="containsText" text="upisati naziv osnovne škole">
      <formula>NOT(ISERROR(SEARCH("upisati naziv osnovne škole",A6)))</formula>
    </cfRule>
    <cfRule type="containsText" dxfId="400" priority="10" operator="containsText" text="upisati naziv škole">
      <formula>NOT(ISERROR(SEARCH("upisati naziv škole",A6)))</formula>
    </cfRule>
  </conditionalFormatting>
  <conditionalFormatting sqref="A15:I15 B6:E6">
    <cfRule type="containsText" dxfId="399" priority="9" operator="containsText" text="upisati naziv srednje škole">
      <formula>NOT(ISERROR(SEARCH("upisati naziv srednje škole",A6)))</formula>
    </cfRule>
  </conditionalFormatting>
  <conditionalFormatting sqref="G31">
    <cfRule type="containsText" dxfId="398" priority="6" operator="containsText" text="obavezan unos">
      <formula>NOT(ISERROR(SEARCH("obavezan unos",G31)))</formula>
    </cfRule>
  </conditionalFormatting>
  <conditionalFormatting sqref="B6:E6 C8:E9">
    <cfRule type="containsBlanks" dxfId="397" priority="5">
      <formula>LEN(TRIM(B6))=0</formula>
    </cfRule>
  </conditionalFormatting>
  <conditionalFormatting sqref="G48:G49">
    <cfRule type="containsBlanks" dxfId="396" priority="2">
      <formula>LEN(TRIM(G48))=0</formula>
    </cfRule>
  </conditionalFormatting>
  <conditionalFormatting sqref="G48:H49">
    <cfRule type="containsText" dxfId="39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AC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2090900</v>
      </c>
      <c r="J8" s="543">
        <f>SUM(J9:L9)</f>
        <v>8540900</v>
      </c>
      <c r="K8" s="544"/>
      <c r="L8" s="349">
        <f>L9</f>
        <v>6450000</v>
      </c>
      <c r="M8" s="543">
        <f>SUM(M9:S9)</f>
        <v>5670754</v>
      </c>
      <c r="N8" s="543"/>
      <c r="O8" s="543"/>
      <c r="P8" s="543"/>
      <c r="Q8" s="543"/>
      <c r="R8" s="543"/>
      <c r="S8" s="544"/>
      <c r="T8" s="348"/>
      <c r="U8" s="542">
        <f>SUM(U9:W9)</f>
        <v>164400</v>
      </c>
      <c r="V8" s="543">
        <f>SUM(V9:X9)</f>
        <v>164400</v>
      </c>
      <c r="W8" s="544"/>
      <c r="X8" s="349">
        <f>X9</f>
        <v>0</v>
      </c>
      <c r="Y8" s="543">
        <f>SUM(Y9:AE9)</f>
        <v>755150</v>
      </c>
      <c r="Z8" s="543"/>
      <c r="AA8" s="543"/>
      <c r="AB8" s="543"/>
      <c r="AC8" s="543"/>
      <c r="AD8" s="543"/>
      <c r="AE8" s="544"/>
      <c r="AF8" s="381"/>
      <c r="AG8" s="542">
        <f>SUM(AG9:AI9)</f>
        <v>2255300</v>
      </c>
      <c r="AH8" s="543">
        <f>SUM(AH9:AJ9)</f>
        <v>8705300</v>
      </c>
      <c r="AI8" s="544"/>
      <c r="AJ8" s="349">
        <f>AJ9</f>
        <v>6450000</v>
      </c>
      <c r="AK8" s="543">
        <f>SUM(AK9:AQ9)</f>
        <v>6425904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14211654</v>
      </c>
      <c r="I9" s="352">
        <f>I13+I34+I41+I46</f>
        <v>0</v>
      </c>
      <c r="J9" s="353">
        <f t="shared" ref="J9:S9" si="0">J13+J34+J41+J46</f>
        <v>2038000</v>
      </c>
      <c r="K9" s="354">
        <f t="shared" si="0"/>
        <v>52900</v>
      </c>
      <c r="L9" s="355">
        <f t="shared" si="0"/>
        <v>6450000</v>
      </c>
      <c r="M9" s="356">
        <f t="shared" si="0"/>
        <v>452051</v>
      </c>
      <c r="N9" s="357">
        <f t="shared" si="0"/>
        <v>70000</v>
      </c>
      <c r="O9" s="357">
        <f t="shared" si="0"/>
        <v>3605096</v>
      </c>
      <c r="P9" s="357">
        <f t="shared" si="0"/>
        <v>1535457</v>
      </c>
      <c r="Q9" s="357">
        <f t="shared" si="0"/>
        <v>2000</v>
      </c>
      <c r="R9" s="357">
        <f t="shared" si="0"/>
        <v>6150</v>
      </c>
      <c r="S9" s="354">
        <f t="shared" si="0"/>
        <v>0</v>
      </c>
      <c r="T9" s="351">
        <f>SUM(U9:AE9)</f>
        <v>919550</v>
      </c>
      <c r="U9" s="352">
        <f>U13+U34+U41+U46</f>
        <v>0</v>
      </c>
      <c r="V9" s="353">
        <f t="shared" ref="V9:AE9" si="1">V13+V34+V41+V46</f>
        <v>164400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754000</v>
      </c>
      <c r="AB9" s="357">
        <f t="shared" si="1"/>
        <v>0</v>
      </c>
      <c r="AC9" s="357">
        <f t="shared" si="1"/>
        <v>0</v>
      </c>
      <c r="AD9" s="357">
        <f t="shared" si="1"/>
        <v>1150</v>
      </c>
      <c r="AE9" s="354">
        <f t="shared" si="1"/>
        <v>0</v>
      </c>
      <c r="AF9" s="351">
        <f>SUM(AG9:AQ9)</f>
        <v>15131204</v>
      </c>
      <c r="AG9" s="352">
        <f>AG13+AG34+AG41+AG46</f>
        <v>0</v>
      </c>
      <c r="AH9" s="353">
        <f t="shared" ref="AH9:AQ9" si="2">AH13+AH34+AH41+AH46</f>
        <v>2202400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4359096</v>
      </c>
      <c r="AN9" s="357">
        <f t="shared" si="2"/>
        <v>1535457</v>
      </c>
      <c r="AO9" s="357">
        <f t="shared" si="2"/>
        <v>2000</v>
      </c>
      <c r="AP9" s="357">
        <f t="shared" si="2"/>
        <v>7300</v>
      </c>
      <c r="AQ9" s="354">
        <f t="shared" si="2"/>
        <v>0</v>
      </c>
    </row>
    <row r="10" spans="1:45" s="191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17" t="s">
        <v>48</v>
      </c>
      <c r="E13" s="517"/>
      <c r="F13" s="517"/>
      <c r="G13" s="518"/>
      <c r="H13" s="237">
        <f t="shared" ref="H13:H38" si="3">SUM(I13:S13)</f>
        <v>13789950</v>
      </c>
      <c r="I13" s="315">
        <f>I14+I21+I24+I26+I29+I31</f>
        <v>0</v>
      </c>
      <c r="J13" s="263">
        <f t="shared" ref="J13:S13" si="4">J14+J21+J24+J26+J29+J31</f>
        <v>2038000</v>
      </c>
      <c r="K13" s="239">
        <f t="shared" si="4"/>
        <v>52900</v>
      </c>
      <c r="L13" s="368">
        <f t="shared" si="4"/>
        <v>6450000</v>
      </c>
      <c r="M13" s="240">
        <f t="shared" si="4"/>
        <v>325000</v>
      </c>
      <c r="N13" s="241">
        <f t="shared" si="4"/>
        <v>70000</v>
      </c>
      <c r="O13" s="241">
        <f t="shared" si="4"/>
        <v>3349900</v>
      </c>
      <c r="P13" s="241">
        <f t="shared" si="4"/>
        <v>1496000</v>
      </c>
      <c r="Q13" s="241">
        <f t="shared" si="4"/>
        <v>2000</v>
      </c>
      <c r="R13" s="241">
        <f t="shared" si="4"/>
        <v>6150</v>
      </c>
      <c r="S13" s="239">
        <f t="shared" si="4"/>
        <v>0</v>
      </c>
      <c r="T13" s="237">
        <f>SUM(U13:AE13)</f>
        <v>919550</v>
      </c>
      <c r="U13" s="315">
        <f>U14+U21+U24+U26+U29+U31</f>
        <v>0</v>
      </c>
      <c r="V13" s="263">
        <f t="shared" ref="V13:AE13" si="5">V14+V21+V24+V26+V29+V31</f>
        <v>164400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754000</v>
      </c>
      <c r="AB13" s="241">
        <f t="shared" si="5"/>
        <v>0</v>
      </c>
      <c r="AC13" s="241">
        <f t="shared" si="5"/>
        <v>0</v>
      </c>
      <c r="AD13" s="241">
        <f t="shared" si="5"/>
        <v>1150</v>
      </c>
      <c r="AE13" s="239">
        <f t="shared" si="5"/>
        <v>0</v>
      </c>
      <c r="AF13" s="237">
        <f>SUM(AG13:AQ13)</f>
        <v>14709500</v>
      </c>
      <c r="AG13" s="315">
        <f>AG14+AG21+AG24+AG26+AG29+AG31</f>
        <v>0</v>
      </c>
      <c r="AH13" s="263">
        <f t="shared" ref="AH13" si="6">AH14+AH21+AH24+AH26+AH29+AH31</f>
        <v>2202400</v>
      </c>
      <c r="AI13" s="239">
        <f t="shared" ref="AI13" si="7">AI14+AI21+AI24+AI26+AI29+AI31</f>
        <v>52900</v>
      </c>
      <c r="AJ13" s="368">
        <f t="shared" ref="AJ13" si="8">AJ14+AJ21+AJ24+AJ26+AJ29+AJ31</f>
        <v>6450000</v>
      </c>
      <c r="AK13" s="240">
        <f t="shared" ref="AK13" si="9">AK14+AK21+AK24+AK26+AK29+AK31</f>
        <v>325000</v>
      </c>
      <c r="AL13" s="241">
        <f t="shared" ref="AL13" si="10">AL14+AL21+AL24+AL26+AL29+AL31</f>
        <v>70000</v>
      </c>
      <c r="AM13" s="241">
        <f t="shared" ref="AM13" si="11">AM14+AM21+AM24+AM26+AM29+AM31</f>
        <v>4103900</v>
      </c>
      <c r="AN13" s="241">
        <f t="shared" ref="AN13" si="12">AN14+AN21+AN24+AN26+AN29+AN31</f>
        <v>1496000</v>
      </c>
      <c r="AO13" s="241">
        <f t="shared" ref="AO13" si="13">AO14+AO21+AO24+AO26+AO29+AO31</f>
        <v>2000</v>
      </c>
      <c r="AP13" s="241">
        <f t="shared" ref="AP13" si="14">AP14+AP21+AP24+AP26+AP29+AP31</f>
        <v>7300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11348800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52900</v>
      </c>
      <c r="L14" s="303">
        <f t="shared" si="16"/>
        <v>6450000</v>
      </c>
      <c r="M14" s="240">
        <f t="shared" si="16"/>
        <v>0</v>
      </c>
      <c r="N14" s="241">
        <f t="shared" si="16"/>
        <v>0</v>
      </c>
      <c r="O14" s="241">
        <f t="shared" si="16"/>
        <v>3349900</v>
      </c>
      <c r="P14" s="241">
        <f t="shared" si="16"/>
        <v>1496000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754000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754000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12102800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52900</v>
      </c>
      <c r="AJ14" s="303">
        <f>'Ad-2. UNOS prihoda'!AJ14</f>
        <v>6450000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4103900</v>
      </c>
      <c r="AN14" s="241">
        <f>'Ad-2. UNOS prihoda'!AN14</f>
        <v>1496000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9">
        <v>631</v>
      </c>
      <c r="B15" s="520"/>
      <c r="C15" s="520"/>
      <c r="D15" s="521" t="s">
        <v>50</v>
      </c>
      <c r="E15" s="521"/>
      <c r="F15" s="521"/>
      <c r="G15" s="52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9">
        <v>632</v>
      </c>
      <c r="B16" s="520"/>
      <c r="C16" s="520"/>
      <c r="D16" s="521" t="s">
        <v>51</v>
      </c>
      <c r="E16" s="521"/>
      <c r="F16" s="521"/>
      <c r="G16" s="52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9">
        <v>634</v>
      </c>
      <c r="B17" s="520"/>
      <c r="C17" s="520"/>
      <c r="D17" s="521" t="s">
        <v>109</v>
      </c>
      <c r="E17" s="521"/>
      <c r="F17" s="521"/>
      <c r="G17" s="527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9">
        <v>636</v>
      </c>
      <c r="B18" s="520"/>
      <c r="C18" s="520"/>
      <c r="D18" s="521" t="s">
        <v>62</v>
      </c>
      <c r="E18" s="521"/>
      <c r="F18" s="521"/>
      <c r="G18" s="527"/>
      <c r="H18" s="28">
        <f t="shared" si="3"/>
        <v>7946000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6450000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1496000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7946000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6450000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1496000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9">
        <v>638</v>
      </c>
      <c r="B19" s="520"/>
      <c r="C19" s="520"/>
      <c r="D19" s="521" t="s">
        <v>148</v>
      </c>
      <c r="E19" s="521"/>
      <c r="F19" s="521"/>
      <c r="G19" s="527"/>
      <c r="H19" s="28">
        <f t="shared" si="3"/>
        <v>3349900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3349900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754000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754000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4103900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4103900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9">
        <v>639</v>
      </c>
      <c r="B20" s="520"/>
      <c r="C20" s="520"/>
      <c r="D20" s="521" t="s">
        <v>184</v>
      </c>
      <c r="E20" s="521"/>
      <c r="F20" s="521"/>
      <c r="G20" s="527"/>
      <c r="H20" s="28">
        <f t="shared" si="3"/>
        <v>52900</v>
      </c>
      <c r="I20" s="29">
        <f>'Ad-2. UNOS prihoda'!I44</f>
        <v>0</v>
      </c>
      <c r="J20" s="92">
        <f>'Ad-2. UNOS prihoda'!J44</f>
        <v>0</v>
      </c>
      <c r="K20" s="31">
        <f>'Ad-2. UNOS prihoda'!K44</f>
        <v>52900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52900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52900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15">
        <v>64</v>
      </c>
      <c r="B21" s="516"/>
      <c r="C21" s="218"/>
      <c r="D21" s="517" t="s">
        <v>52</v>
      </c>
      <c r="E21" s="517"/>
      <c r="F21" s="517"/>
      <c r="G21" s="518"/>
      <c r="H21" s="237">
        <f t="shared" si="3"/>
        <v>7000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7000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7000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7000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9">
        <v>641</v>
      </c>
      <c r="B22" s="520"/>
      <c r="C22" s="520"/>
      <c r="D22" s="521" t="s">
        <v>53</v>
      </c>
      <c r="E22" s="521"/>
      <c r="F22" s="521"/>
      <c r="G22" s="527"/>
      <c r="H22" s="28">
        <f t="shared" si="3"/>
        <v>7000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7000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7000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7000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9">
        <v>642</v>
      </c>
      <c r="B23" s="520"/>
      <c r="C23" s="520"/>
      <c r="D23" s="521" t="s">
        <v>63</v>
      </c>
      <c r="E23" s="521"/>
      <c r="F23" s="521"/>
      <c r="G23" s="52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15">
        <v>65</v>
      </c>
      <c r="B24" s="516"/>
      <c r="C24" s="218"/>
      <c r="D24" s="517" t="s">
        <v>54</v>
      </c>
      <c r="E24" s="517"/>
      <c r="F24" s="517"/>
      <c r="G24" s="518"/>
      <c r="H24" s="237">
        <f t="shared" si="3"/>
        <v>76150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70000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6150</v>
      </c>
      <c r="S24" s="239">
        <f t="shared" si="22"/>
        <v>0</v>
      </c>
      <c r="T24" s="46">
        <f>SUM(U24:AE24)</f>
        <v>1150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1150</v>
      </c>
      <c r="AE24" s="239">
        <f>'Ad-2. UNOS prihoda'!AE60</f>
        <v>0</v>
      </c>
      <c r="AF24" s="46">
        <f>SUM(AG24:AQ24)</f>
        <v>77300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70000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7300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9">
        <v>652</v>
      </c>
      <c r="B25" s="520"/>
      <c r="C25" s="520"/>
      <c r="D25" s="521" t="s">
        <v>55</v>
      </c>
      <c r="E25" s="521"/>
      <c r="F25" s="521"/>
      <c r="G25" s="527"/>
      <c r="H25" s="28">
        <f t="shared" si="3"/>
        <v>76150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70000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6150</v>
      </c>
      <c r="S25" s="31">
        <f>'Ad-2. UNOS prihoda'!S61</f>
        <v>0</v>
      </c>
      <c r="T25" s="440">
        <f t="shared" si="17"/>
        <v>1150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1150</v>
      </c>
      <c r="AE25" s="31">
        <f>'Ad-2. UNOS prihoda'!AE61</f>
        <v>0</v>
      </c>
      <c r="AF25" s="440">
        <f t="shared" ref="AF25" si="23">SUM(AG25:AQ25)</f>
        <v>77300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70000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7300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15">
        <v>66</v>
      </c>
      <c r="B26" s="516"/>
      <c r="C26" s="218"/>
      <c r="D26" s="517" t="s">
        <v>56</v>
      </c>
      <c r="E26" s="517"/>
      <c r="F26" s="517"/>
      <c r="G26" s="518"/>
      <c r="H26" s="237">
        <f t="shared" si="3"/>
        <v>320000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318000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2000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320000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318000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2000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9">
        <v>661</v>
      </c>
      <c r="B27" s="520"/>
      <c r="C27" s="520"/>
      <c r="D27" s="521" t="s">
        <v>57</v>
      </c>
      <c r="E27" s="521"/>
      <c r="F27" s="521"/>
      <c r="G27" s="527"/>
      <c r="H27" s="28">
        <f t="shared" si="3"/>
        <v>318000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318000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318000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318000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9">
        <v>663</v>
      </c>
      <c r="B28" s="520"/>
      <c r="C28" s="520"/>
      <c r="D28" s="521" t="s">
        <v>58</v>
      </c>
      <c r="E28" s="521"/>
      <c r="F28" s="521"/>
      <c r="G28" s="527"/>
      <c r="H28" s="28">
        <f t="shared" si="3"/>
        <v>2000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2000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2000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15">
        <v>67</v>
      </c>
      <c r="B29" s="516"/>
      <c r="C29" s="218"/>
      <c r="D29" s="517" t="s">
        <v>59</v>
      </c>
      <c r="E29" s="517"/>
      <c r="F29" s="517"/>
      <c r="G29" s="518"/>
      <c r="H29" s="237">
        <f t="shared" si="3"/>
        <v>2038000</v>
      </c>
      <c r="I29" s="315">
        <f>SUM(I30:I30)</f>
        <v>0</v>
      </c>
      <c r="J29" s="263">
        <f t="shared" ref="J29:S29" si="26">SUM(J30:J30)</f>
        <v>2038000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164400</v>
      </c>
      <c r="U29" s="315">
        <f>'Ad-2. UNOS prihoda'!U81</f>
        <v>0</v>
      </c>
      <c r="V29" s="263">
        <f>'Ad-2. UNOS prihoda'!V81</f>
        <v>164400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2202400</v>
      </c>
      <c r="AG29" s="315">
        <f>'Ad-2. UNOS prihoda'!AG81</f>
        <v>0</v>
      </c>
      <c r="AH29" s="263">
        <f>'Ad-2. UNOS prihoda'!AH81</f>
        <v>2202400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9">
        <v>671</v>
      </c>
      <c r="B30" s="520"/>
      <c r="C30" s="520"/>
      <c r="D30" s="521" t="s">
        <v>60</v>
      </c>
      <c r="E30" s="521"/>
      <c r="F30" s="521"/>
      <c r="G30" s="527"/>
      <c r="H30" s="28">
        <f t="shared" si="3"/>
        <v>2038000</v>
      </c>
      <c r="I30" s="29">
        <f>'Ad-2. UNOS prihoda'!I82</f>
        <v>0</v>
      </c>
      <c r="J30" s="92">
        <f>'Ad-2. UNOS prihoda'!J82</f>
        <v>2038000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164400</v>
      </c>
      <c r="U30" s="29">
        <f>'Ad-2. UNOS prihoda'!U82</f>
        <v>0</v>
      </c>
      <c r="V30" s="92">
        <f>'Ad-2. UNOS prihoda'!V82</f>
        <v>164400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2202400</v>
      </c>
      <c r="AG30" s="29">
        <f>'Ad-2. UNOS prihoda'!AG82</f>
        <v>0</v>
      </c>
      <c r="AH30" s="92">
        <f>'Ad-2. UNOS prihoda'!AH82</f>
        <v>2202400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15">
        <v>68</v>
      </c>
      <c r="B31" s="516"/>
      <c r="C31" s="218"/>
      <c r="D31" s="517" t="s">
        <v>151</v>
      </c>
      <c r="E31" s="517"/>
      <c r="F31" s="517"/>
      <c r="G31" s="51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9">
        <v>681</v>
      </c>
      <c r="B32" s="520"/>
      <c r="C32" s="520"/>
      <c r="D32" s="521" t="s">
        <v>232</v>
      </c>
      <c r="E32" s="521"/>
      <c r="F32" s="521"/>
      <c r="G32" s="52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9">
        <v>683</v>
      </c>
      <c r="B33" s="520"/>
      <c r="C33" s="520"/>
      <c r="D33" s="521" t="s">
        <v>152</v>
      </c>
      <c r="E33" s="521"/>
      <c r="F33" s="521"/>
      <c r="G33" s="52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17" t="s">
        <v>93</v>
      </c>
      <c r="E34" s="517"/>
      <c r="F34" s="517"/>
      <c r="G34" s="518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15">
        <v>72</v>
      </c>
      <c r="B35" s="516"/>
      <c r="C35" s="431"/>
      <c r="D35" s="517" t="s">
        <v>149</v>
      </c>
      <c r="E35" s="517"/>
      <c r="F35" s="517"/>
      <c r="G35" s="517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9">
        <v>721</v>
      </c>
      <c r="B36" s="522"/>
      <c r="C36" s="522"/>
      <c r="D36" s="521" t="s">
        <v>92</v>
      </c>
      <c r="E36" s="521"/>
      <c r="F36" s="521"/>
      <c r="G36" s="521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1" t="s">
        <v>236</v>
      </c>
      <c r="E37" s="521"/>
      <c r="F37" s="521"/>
      <c r="G37" s="52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9">
        <v>723</v>
      </c>
      <c r="B38" s="522"/>
      <c r="C38" s="522"/>
      <c r="D38" s="521" t="s">
        <v>150</v>
      </c>
      <c r="E38" s="521"/>
      <c r="F38" s="521"/>
      <c r="G38" s="52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3" t="s">
        <v>74</v>
      </c>
      <c r="B40" s="524"/>
      <c r="C40" s="524"/>
      <c r="D40" s="524"/>
      <c r="E40" s="524"/>
      <c r="F40" s="524"/>
      <c r="G40" s="52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25" t="s">
        <v>70</v>
      </c>
      <c r="E41" s="525"/>
      <c r="F41" s="525"/>
      <c r="G41" s="52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15">
        <v>84</v>
      </c>
      <c r="B42" s="516"/>
      <c r="C42" s="369"/>
      <c r="D42" s="517" t="s">
        <v>66</v>
      </c>
      <c r="E42" s="517"/>
      <c r="F42" s="517"/>
      <c r="G42" s="51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9">
        <v>844</v>
      </c>
      <c r="B43" s="520"/>
      <c r="C43" s="520"/>
      <c r="D43" s="521" t="s">
        <v>88</v>
      </c>
      <c r="E43" s="521"/>
      <c r="F43" s="521"/>
      <c r="G43" s="52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3" t="s">
        <v>110</v>
      </c>
      <c r="B45" s="524"/>
      <c r="C45" s="524"/>
      <c r="D45" s="524"/>
      <c r="E45" s="524"/>
      <c r="F45" s="524"/>
      <c r="G45" s="52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17" t="s">
        <v>110</v>
      </c>
      <c r="E46" s="517"/>
      <c r="F46" s="517"/>
      <c r="G46" s="518"/>
      <c r="H46" s="237">
        <f t="shared" ref="H46:H48" si="59">SUM(I46:S46)</f>
        <v>421704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127051</v>
      </c>
      <c r="N46" s="241">
        <f t="shared" si="60"/>
        <v>0</v>
      </c>
      <c r="O46" s="241">
        <f t="shared" si="60"/>
        <v>255196</v>
      </c>
      <c r="P46" s="241">
        <f t="shared" si="60"/>
        <v>39457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421704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127051</v>
      </c>
      <c r="AL46" s="241">
        <f t="shared" ref="AL46" si="66">AL47</f>
        <v>0</v>
      </c>
      <c r="AM46" s="241">
        <f t="shared" ref="AM46" si="67">AM47</f>
        <v>255196</v>
      </c>
      <c r="AN46" s="241">
        <f t="shared" ref="AN46" si="68">AN47</f>
        <v>39457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15">
        <v>92</v>
      </c>
      <c r="B47" s="516"/>
      <c r="C47" s="369"/>
      <c r="D47" s="517" t="s">
        <v>111</v>
      </c>
      <c r="E47" s="517"/>
      <c r="F47" s="517"/>
      <c r="G47" s="518"/>
      <c r="H47" s="237">
        <f t="shared" si="59"/>
        <v>421704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127051</v>
      </c>
      <c r="N47" s="241">
        <f t="shared" si="60"/>
        <v>0</v>
      </c>
      <c r="O47" s="241">
        <f t="shared" si="60"/>
        <v>255196</v>
      </c>
      <c r="P47" s="241">
        <f t="shared" si="60"/>
        <v>39457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421704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127051</v>
      </c>
      <c r="AL47" s="241">
        <f>'Ad-2. UNOS prihoda'!AL111</f>
        <v>0</v>
      </c>
      <c r="AM47" s="241">
        <f>'Ad-2. UNOS prihoda'!AM111</f>
        <v>255196</v>
      </c>
      <c r="AN47" s="241">
        <f>'Ad-2. UNOS prihoda'!AN111</f>
        <v>39457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9">
        <v>922</v>
      </c>
      <c r="B48" s="520"/>
      <c r="C48" s="520"/>
      <c r="D48" s="521" t="s">
        <v>112</v>
      </c>
      <c r="E48" s="521"/>
      <c r="F48" s="521"/>
      <c r="G48" s="521"/>
      <c r="H48" s="28">
        <f t="shared" si="59"/>
        <v>421704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127051</v>
      </c>
      <c r="N48" s="30">
        <f>'Ad-2. UNOS prihoda'!N112</f>
        <v>0</v>
      </c>
      <c r="O48" s="30">
        <f>'Ad-2. UNOS prihoda'!O112</f>
        <v>255196</v>
      </c>
      <c r="P48" s="30">
        <f>'Ad-2. UNOS prihoda'!P112</f>
        <v>39457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421704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127051</v>
      </c>
      <c r="AL48" s="30">
        <f>'Ad-2. UNOS prihoda'!AL112</f>
        <v>0</v>
      </c>
      <c r="AM48" s="30">
        <f>'Ad-2. UNOS prihoda'!AM112</f>
        <v>255196</v>
      </c>
      <c r="AN48" s="30">
        <f>'Ad-2. UNOS prihoda'!AN112</f>
        <v>39457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94" priority="75">
      <formula>LEN(TRIM(A15))=0</formula>
    </cfRule>
  </conditionalFormatting>
  <conditionalFormatting sqref="I27:S27 I25:O25 Q25:S25">
    <cfRule type="containsBlanks" dxfId="393" priority="74">
      <formula>LEN(TRIM(I25))=0</formula>
    </cfRule>
  </conditionalFormatting>
  <conditionalFormatting sqref="I30:S30">
    <cfRule type="containsBlanks" dxfId="392" priority="64">
      <formula>LEN(TRIM(I30))=0</formula>
    </cfRule>
  </conditionalFormatting>
  <conditionalFormatting sqref="I28:S28">
    <cfRule type="containsBlanks" dxfId="391" priority="62">
      <formula>LEN(TRIM(I28))=0</formula>
    </cfRule>
  </conditionalFormatting>
  <conditionalFormatting sqref="I43:S43">
    <cfRule type="containsBlanks" dxfId="390" priority="47">
      <formula>LEN(TRIM(I43))=0</formula>
    </cfRule>
  </conditionalFormatting>
  <conditionalFormatting sqref="I35:S38">
    <cfRule type="containsBlanks" dxfId="389" priority="42">
      <formula>LEN(TRIM(I35))=0</formula>
    </cfRule>
  </conditionalFormatting>
  <conditionalFormatting sqref="M18">
    <cfRule type="containsBlanks" dxfId="388" priority="38">
      <formula>LEN(TRIM(M18))=0</formula>
    </cfRule>
  </conditionalFormatting>
  <conditionalFormatting sqref="P25">
    <cfRule type="containsBlanks" dxfId="387" priority="37">
      <formula>LEN(TRIM(P25))=0</formula>
    </cfRule>
  </conditionalFormatting>
  <conditionalFormatting sqref="I17:S17">
    <cfRule type="containsBlanks" dxfId="386" priority="36">
      <formula>LEN(TRIM(I17))=0</formula>
    </cfRule>
  </conditionalFormatting>
  <conditionalFormatting sqref="H10:V10">
    <cfRule type="cellIs" dxfId="385" priority="32" operator="notEqual">
      <formula>0</formula>
    </cfRule>
  </conditionalFormatting>
  <conditionalFormatting sqref="A8 H8 T8">
    <cfRule type="cellIs" dxfId="384" priority="14" operator="notEqual">
      <formula>0</formula>
    </cfRule>
  </conditionalFormatting>
  <conditionalFormatting sqref="H10:AQ10">
    <cfRule type="notContainsBlanks" dxfId="383" priority="12">
      <formula>LEN(TRIM(H10))&gt;0</formula>
    </cfRule>
  </conditionalFormatting>
  <conditionalFormatting sqref="I33:S33">
    <cfRule type="containsBlanks" dxfId="382" priority="11">
      <formula>LEN(TRIM(I33))=0</formula>
    </cfRule>
  </conditionalFormatting>
  <conditionalFormatting sqref="I32:S32">
    <cfRule type="containsBlanks" dxfId="38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H72" activePane="bottomRight" state="frozen"/>
      <selection activeCell="A31" sqref="A31"/>
      <selection pane="topRight" activeCell="A31" sqref="A31"/>
      <selection pane="bottomLeft" activeCell="A31" sqref="A31"/>
      <selection pane="bottomRight" activeCell="W83" sqref="W83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2090900</v>
      </c>
      <c r="J8" s="543">
        <f>SUM(J9:L9)</f>
        <v>8540900</v>
      </c>
      <c r="K8" s="544"/>
      <c r="L8" s="349">
        <f>L9</f>
        <v>6450000</v>
      </c>
      <c r="M8" s="543">
        <f>SUM(M9:S9)</f>
        <v>5670754</v>
      </c>
      <c r="N8" s="543"/>
      <c r="O8" s="543"/>
      <c r="P8" s="543"/>
      <c r="Q8" s="543"/>
      <c r="R8" s="543"/>
      <c r="S8" s="544"/>
      <c r="T8" s="348"/>
      <c r="U8" s="542">
        <f>SUM(U9:W9)</f>
        <v>164400</v>
      </c>
      <c r="V8" s="543">
        <f>SUM(V9:X9)</f>
        <v>164400</v>
      </c>
      <c r="W8" s="544"/>
      <c r="X8" s="349">
        <f>X9</f>
        <v>0</v>
      </c>
      <c r="Y8" s="543">
        <f>SUM(Y9:AE9)</f>
        <v>755150</v>
      </c>
      <c r="Z8" s="543"/>
      <c r="AA8" s="543"/>
      <c r="AB8" s="543"/>
      <c r="AC8" s="543"/>
      <c r="AD8" s="543"/>
      <c r="AE8" s="544"/>
      <c r="AF8" s="162"/>
      <c r="AG8" s="542">
        <f>SUM(AG9:AI9)</f>
        <v>2255300</v>
      </c>
      <c r="AH8" s="543">
        <f>SUM(AH9:AJ9)</f>
        <v>8705300</v>
      </c>
      <c r="AI8" s="544"/>
      <c r="AJ8" s="349">
        <f>AJ9</f>
        <v>6450000</v>
      </c>
      <c r="AK8" s="543">
        <f>SUM(AK9:AQ9)</f>
        <v>6425904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14211654</v>
      </c>
      <c r="I9" s="352">
        <f t="shared" ref="I9:S9" si="0">I13+I91+I104+I110</f>
        <v>0</v>
      </c>
      <c r="J9" s="353">
        <f t="shared" si="0"/>
        <v>2038000</v>
      </c>
      <c r="K9" s="354">
        <f t="shared" si="0"/>
        <v>52900</v>
      </c>
      <c r="L9" s="355">
        <f t="shared" si="0"/>
        <v>6450000</v>
      </c>
      <c r="M9" s="356">
        <f t="shared" si="0"/>
        <v>452051</v>
      </c>
      <c r="N9" s="357">
        <f t="shared" si="0"/>
        <v>70000</v>
      </c>
      <c r="O9" s="357">
        <f t="shared" si="0"/>
        <v>3605096</v>
      </c>
      <c r="P9" s="357">
        <f t="shared" si="0"/>
        <v>1535457</v>
      </c>
      <c r="Q9" s="357">
        <f t="shared" si="0"/>
        <v>2000</v>
      </c>
      <c r="R9" s="357">
        <f t="shared" si="0"/>
        <v>6150</v>
      </c>
      <c r="S9" s="354">
        <f t="shared" si="0"/>
        <v>0</v>
      </c>
      <c r="T9" s="351">
        <f>SUM(U9:AE9)</f>
        <v>919550</v>
      </c>
      <c r="U9" s="352">
        <f t="shared" ref="U9:AE9" si="1">U13+U91+U104+U110</f>
        <v>0</v>
      </c>
      <c r="V9" s="353">
        <f t="shared" si="1"/>
        <v>164400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754000</v>
      </c>
      <c r="AB9" s="357">
        <f t="shared" si="1"/>
        <v>0</v>
      </c>
      <c r="AC9" s="357">
        <f t="shared" si="1"/>
        <v>0</v>
      </c>
      <c r="AD9" s="357">
        <f t="shared" si="1"/>
        <v>1150</v>
      </c>
      <c r="AE9" s="354">
        <f t="shared" si="1"/>
        <v>0</v>
      </c>
      <c r="AF9" s="351">
        <f>SUM(AG9:AQ9)</f>
        <v>15131204</v>
      </c>
      <c r="AG9" s="352">
        <f t="shared" ref="AG9:AQ9" si="2">AG13+AG91+AG104+AG110</f>
        <v>0</v>
      </c>
      <c r="AH9" s="353">
        <f t="shared" si="2"/>
        <v>2202400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4359096</v>
      </c>
      <c r="AN9" s="357">
        <f t="shared" si="2"/>
        <v>1535457</v>
      </c>
      <c r="AO9" s="357">
        <f t="shared" si="2"/>
        <v>2000</v>
      </c>
      <c r="AP9" s="357">
        <f t="shared" si="2"/>
        <v>7300</v>
      </c>
      <c r="AQ9" s="354">
        <f t="shared" si="2"/>
        <v>0</v>
      </c>
    </row>
    <row r="10" spans="1:45" s="190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17" t="s">
        <v>48</v>
      </c>
      <c r="E13" s="517"/>
      <c r="F13" s="517"/>
      <c r="G13" s="518"/>
      <c r="H13" s="237">
        <f t="shared" ref="H13:H74" si="3">SUM(I13:S13)</f>
        <v>13789950</v>
      </c>
      <c r="I13" s="315">
        <f t="shared" ref="I13:S13" si="4">I14+I49+I60+I67+I81+I86</f>
        <v>0</v>
      </c>
      <c r="J13" s="263">
        <f t="shared" si="4"/>
        <v>2038000</v>
      </c>
      <c r="K13" s="239">
        <f t="shared" si="4"/>
        <v>52900</v>
      </c>
      <c r="L13" s="368">
        <f t="shared" si="4"/>
        <v>6450000</v>
      </c>
      <c r="M13" s="240">
        <f t="shared" si="4"/>
        <v>325000</v>
      </c>
      <c r="N13" s="241">
        <f t="shared" si="4"/>
        <v>70000</v>
      </c>
      <c r="O13" s="241">
        <f t="shared" si="4"/>
        <v>3349900</v>
      </c>
      <c r="P13" s="241">
        <f t="shared" si="4"/>
        <v>1496000</v>
      </c>
      <c r="Q13" s="241">
        <f t="shared" si="4"/>
        <v>2000</v>
      </c>
      <c r="R13" s="241">
        <f t="shared" si="4"/>
        <v>6150</v>
      </c>
      <c r="S13" s="239">
        <f t="shared" si="4"/>
        <v>0</v>
      </c>
      <c r="T13" s="237">
        <f t="shared" ref="T13:T74" si="5">SUM(U13:AE13)</f>
        <v>919550</v>
      </c>
      <c r="U13" s="315">
        <f t="shared" ref="U13:AE13" si="6">U14+U49+U60+U67+U81+U86</f>
        <v>0</v>
      </c>
      <c r="V13" s="263">
        <f t="shared" si="6"/>
        <v>164400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754000</v>
      </c>
      <c r="AB13" s="241">
        <f t="shared" si="6"/>
        <v>0</v>
      </c>
      <c r="AC13" s="241">
        <f t="shared" si="6"/>
        <v>0</v>
      </c>
      <c r="AD13" s="241">
        <f t="shared" si="6"/>
        <v>1150</v>
      </c>
      <c r="AE13" s="239">
        <f t="shared" si="6"/>
        <v>0</v>
      </c>
      <c r="AF13" s="237">
        <f t="shared" ref="AF13:AF74" si="7">SUM(AG13:AQ13)</f>
        <v>14709500</v>
      </c>
      <c r="AG13" s="315">
        <f t="shared" ref="AG13:AQ13" si="8">AG14+AG49+AG60+AG67+AG81+AG86</f>
        <v>0</v>
      </c>
      <c r="AH13" s="263">
        <f t="shared" si="8"/>
        <v>2202400</v>
      </c>
      <c r="AI13" s="239">
        <f t="shared" si="8"/>
        <v>52900</v>
      </c>
      <c r="AJ13" s="368">
        <f t="shared" si="8"/>
        <v>6450000</v>
      </c>
      <c r="AK13" s="240">
        <f t="shared" si="8"/>
        <v>325000</v>
      </c>
      <c r="AL13" s="241">
        <f t="shared" si="8"/>
        <v>70000</v>
      </c>
      <c r="AM13" s="241">
        <f t="shared" si="8"/>
        <v>4103900</v>
      </c>
      <c r="AN13" s="241">
        <f t="shared" si="8"/>
        <v>1496000</v>
      </c>
      <c r="AO13" s="241">
        <f t="shared" si="8"/>
        <v>2000</v>
      </c>
      <c r="AP13" s="241">
        <f t="shared" si="8"/>
        <v>7300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11348800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52900</v>
      </c>
      <c r="L14" s="303">
        <f t="shared" si="9"/>
        <v>6450000</v>
      </c>
      <c r="M14" s="240">
        <f t="shared" si="9"/>
        <v>0</v>
      </c>
      <c r="N14" s="241">
        <f t="shared" si="9"/>
        <v>0</v>
      </c>
      <c r="O14" s="241">
        <f t="shared" si="9"/>
        <v>3349900</v>
      </c>
      <c r="P14" s="241">
        <f t="shared" si="9"/>
        <v>1496000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754000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754000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12102800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52900</v>
      </c>
      <c r="AJ14" s="303">
        <f t="shared" si="11"/>
        <v>6450000</v>
      </c>
      <c r="AK14" s="240">
        <f t="shared" si="11"/>
        <v>0</v>
      </c>
      <c r="AL14" s="241">
        <f t="shared" si="11"/>
        <v>0</v>
      </c>
      <c r="AM14" s="241">
        <f t="shared" si="11"/>
        <v>4103900</v>
      </c>
      <c r="AN14" s="241">
        <f t="shared" si="11"/>
        <v>1496000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15">
        <v>631</v>
      </c>
      <c r="B15" s="516"/>
      <c r="C15" s="516"/>
      <c r="D15" s="517" t="s">
        <v>50</v>
      </c>
      <c r="E15" s="517"/>
      <c r="F15" s="517"/>
      <c r="G15" s="51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154</v>
      </c>
      <c r="D16" s="556" t="s">
        <v>155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156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15">
        <v>632</v>
      </c>
      <c r="B18" s="516"/>
      <c r="C18" s="516"/>
      <c r="D18" s="517" t="s">
        <v>51</v>
      </c>
      <c r="E18" s="517"/>
      <c r="F18" s="517"/>
      <c r="G18" s="51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157</v>
      </c>
      <c r="D19" s="556" t="s">
        <v>158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159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160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161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15">
        <v>634</v>
      </c>
      <c r="B23" s="516"/>
      <c r="C23" s="516"/>
      <c r="D23" s="517" t="s">
        <v>109</v>
      </c>
      <c r="E23" s="517"/>
      <c r="F23" s="517"/>
      <c r="G23" s="518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162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9" t="s">
        <v>163</v>
      </c>
      <c r="E25" s="559"/>
      <c r="F25" s="559"/>
      <c r="G25" s="56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164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165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166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167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15">
        <v>636</v>
      </c>
      <c r="B30" s="516"/>
      <c r="C30" s="516"/>
      <c r="D30" s="517" t="s">
        <v>62</v>
      </c>
      <c r="E30" s="517"/>
      <c r="F30" s="517"/>
      <c r="G30" s="518"/>
      <c r="H30" s="237">
        <f t="shared" si="3"/>
        <v>7946000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6450000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1496000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7946000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6450000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1496000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168</v>
      </c>
      <c r="E31" s="556"/>
      <c r="F31" s="556"/>
      <c r="G31" s="557"/>
      <c r="H31" s="385">
        <f t="shared" si="3"/>
        <v>7936000</v>
      </c>
      <c r="I31" s="55"/>
      <c r="J31" s="308"/>
      <c r="K31" s="424"/>
      <c r="L31" s="304">
        <v>6450000</v>
      </c>
      <c r="M31" s="289"/>
      <c r="N31" s="56"/>
      <c r="O31" s="56"/>
      <c r="P31" s="324">
        <v>1486000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7936000</v>
      </c>
      <c r="AG31" s="55"/>
      <c r="AH31" s="308"/>
      <c r="AI31" s="424"/>
      <c r="AJ31" s="423">
        <f>L31+X31</f>
        <v>6450000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169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170</v>
      </c>
      <c r="E33" s="556"/>
      <c r="F33" s="556"/>
      <c r="G33" s="557"/>
      <c r="H33" s="385">
        <f t="shared" si="3"/>
        <v>10000</v>
      </c>
      <c r="I33" s="55"/>
      <c r="J33" s="308"/>
      <c r="K33" s="424"/>
      <c r="L33" s="304"/>
      <c r="M33" s="289"/>
      <c r="N33" s="56"/>
      <c r="O33" s="56"/>
      <c r="P33" s="324">
        <v>10000</v>
      </c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10000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10000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171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15">
        <v>638</v>
      </c>
      <c r="B35" s="516"/>
      <c r="C35" s="516"/>
      <c r="D35" s="517" t="s">
        <v>148</v>
      </c>
      <c r="E35" s="517"/>
      <c r="F35" s="517"/>
      <c r="G35" s="518"/>
      <c r="H35" s="237">
        <f t="shared" si="3"/>
        <v>3349900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3349900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754000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754000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4103900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4103900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172</v>
      </c>
      <c r="E36" s="556"/>
      <c r="F36" s="556"/>
      <c r="G36" s="557"/>
      <c r="H36" s="385">
        <f t="shared" si="3"/>
        <v>3349900</v>
      </c>
      <c r="I36" s="55"/>
      <c r="J36" s="308"/>
      <c r="K36" s="308"/>
      <c r="L36" s="423"/>
      <c r="M36" s="324"/>
      <c r="N36" s="56"/>
      <c r="O36" s="324">
        <v>3349900</v>
      </c>
      <c r="P36" s="56"/>
      <c r="Q36" s="56"/>
      <c r="R36" s="56"/>
      <c r="S36" s="57"/>
      <c r="T36" s="385">
        <f t="shared" si="5"/>
        <v>754000</v>
      </c>
      <c r="U36" s="55"/>
      <c r="V36" s="308"/>
      <c r="W36" s="308"/>
      <c r="X36" s="423"/>
      <c r="Y36" s="324"/>
      <c r="Z36" s="56"/>
      <c r="AA36" s="324">
        <v>754000</v>
      </c>
      <c r="AB36" s="56"/>
      <c r="AC36" s="56"/>
      <c r="AD36" s="56"/>
      <c r="AE36" s="57"/>
      <c r="AF36" s="385">
        <f t="shared" si="7"/>
        <v>4103900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4103900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173</v>
      </c>
      <c r="E37" s="556"/>
      <c r="F37" s="556"/>
      <c r="G37" s="557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174</v>
      </c>
      <c r="D38" s="556" t="s">
        <v>175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176</v>
      </c>
      <c r="D39" s="556" t="s">
        <v>177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178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179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180</v>
      </c>
      <c r="D42" s="556" t="s">
        <v>181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182</v>
      </c>
      <c r="D43" s="556" t="s">
        <v>183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15">
        <v>639</v>
      </c>
      <c r="B44" s="516"/>
      <c r="C44" s="516"/>
      <c r="D44" s="517" t="s">
        <v>184</v>
      </c>
      <c r="E44" s="517"/>
      <c r="F44" s="517"/>
      <c r="G44" s="518"/>
      <c r="H44" s="237">
        <f t="shared" si="3"/>
        <v>52900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52900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52900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52900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185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186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187</v>
      </c>
      <c r="E47" s="556"/>
      <c r="F47" s="556"/>
      <c r="G47" s="557"/>
      <c r="H47" s="385">
        <f t="shared" si="3"/>
        <v>52900</v>
      </c>
      <c r="I47" s="55"/>
      <c r="J47" s="308"/>
      <c r="K47" s="324">
        <v>52900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52900</v>
      </c>
      <c r="AG47" s="55"/>
      <c r="AH47" s="308"/>
      <c r="AI47" s="424">
        <f>K47+W47</f>
        <v>52900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188</v>
      </c>
      <c r="E48" s="556"/>
      <c r="F48" s="556"/>
      <c r="G48" s="557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15">
        <v>64</v>
      </c>
      <c r="B49" s="516"/>
      <c r="C49" s="316"/>
      <c r="D49" s="517" t="s">
        <v>52</v>
      </c>
      <c r="E49" s="517"/>
      <c r="F49" s="517"/>
      <c r="G49" s="518"/>
      <c r="H49" s="237">
        <f t="shared" si="3"/>
        <v>7000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7000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7000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7000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15">
        <v>641</v>
      </c>
      <c r="B50" s="516"/>
      <c r="C50" s="516"/>
      <c r="D50" s="517" t="s">
        <v>53</v>
      </c>
      <c r="E50" s="517"/>
      <c r="F50" s="517"/>
      <c r="G50" s="518"/>
      <c r="H50" s="237">
        <f t="shared" si="3"/>
        <v>7000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7000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7000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7000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189</v>
      </c>
      <c r="D51" s="556" t="s">
        <v>190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191</v>
      </c>
      <c r="D52" s="556" t="s">
        <v>192</v>
      </c>
      <c r="E52" s="556"/>
      <c r="F52" s="556"/>
      <c r="G52" s="557"/>
      <c r="H52" s="385">
        <f t="shared" si="3"/>
        <v>7000</v>
      </c>
      <c r="I52" s="55"/>
      <c r="J52" s="308"/>
      <c r="K52" s="424"/>
      <c r="L52" s="423"/>
      <c r="M52" s="323">
        <v>7000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7000</v>
      </c>
      <c r="AG52" s="55"/>
      <c r="AH52" s="308"/>
      <c r="AI52" s="424"/>
      <c r="AJ52" s="423"/>
      <c r="AK52" s="289">
        <f t="shared" ref="AK52:AK56" si="40">M52+Y52</f>
        <v>7000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195</v>
      </c>
      <c r="D53" s="556" t="s">
        <v>196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193</v>
      </c>
      <c r="D54" s="556" t="s">
        <v>194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197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198</v>
      </c>
      <c r="D56" s="556" t="s">
        <v>199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15">
        <v>642</v>
      </c>
      <c r="B57" s="516"/>
      <c r="C57" s="516"/>
      <c r="D57" s="517" t="s">
        <v>63</v>
      </c>
      <c r="E57" s="517"/>
      <c r="F57" s="517"/>
      <c r="G57" s="51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200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201</v>
      </c>
      <c r="D59" s="556" t="s">
        <v>202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15">
        <v>65</v>
      </c>
      <c r="B60" s="516"/>
      <c r="C60" s="316"/>
      <c r="D60" s="517" t="s">
        <v>54</v>
      </c>
      <c r="E60" s="517"/>
      <c r="F60" s="517"/>
      <c r="G60" s="518"/>
      <c r="H60" s="237">
        <f t="shared" si="3"/>
        <v>76150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70000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6150</v>
      </c>
      <c r="S60" s="239">
        <f t="shared" si="65"/>
        <v>0</v>
      </c>
      <c r="T60" s="237">
        <f t="shared" si="5"/>
        <v>1150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1150</v>
      </c>
      <c r="AE60" s="239">
        <f t="shared" si="66"/>
        <v>0</v>
      </c>
      <c r="AF60" s="237">
        <f t="shared" si="7"/>
        <v>77300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70000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7300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15">
        <v>652</v>
      </c>
      <c r="B61" s="516"/>
      <c r="C61" s="516"/>
      <c r="D61" s="517" t="s">
        <v>55</v>
      </c>
      <c r="E61" s="517"/>
      <c r="F61" s="517"/>
      <c r="G61" s="518"/>
      <c r="H61" s="237">
        <f t="shared" si="3"/>
        <v>76150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70000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6150</v>
      </c>
      <c r="S61" s="239">
        <f t="shared" si="68"/>
        <v>0</v>
      </c>
      <c r="T61" s="237">
        <f t="shared" si="5"/>
        <v>1150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1150</v>
      </c>
      <c r="AE61" s="239">
        <f t="shared" si="69"/>
        <v>0</v>
      </c>
      <c r="AF61" s="237">
        <f t="shared" si="7"/>
        <v>77300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70000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7300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203</v>
      </c>
      <c r="E62" s="556"/>
      <c r="F62" s="556"/>
      <c r="G62" s="557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204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205</v>
      </c>
      <c r="D64" s="556" t="s">
        <v>206</v>
      </c>
      <c r="E64" s="556"/>
      <c r="F64" s="556"/>
      <c r="G64" s="557"/>
      <c r="H64" s="385">
        <f t="shared" si="3"/>
        <v>16150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>
        <v>6150</v>
      </c>
      <c r="S64" s="57"/>
      <c r="T64" s="385">
        <f t="shared" si="5"/>
        <v>1150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>
        <v>1150</v>
      </c>
      <c r="AE64" s="57"/>
      <c r="AF64" s="385">
        <f t="shared" si="7"/>
        <v>17300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7300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207</v>
      </c>
      <c r="E65" s="556"/>
      <c r="F65" s="556"/>
      <c r="G65" s="557"/>
      <c r="H65" s="385">
        <f t="shared" si="3"/>
        <v>40000</v>
      </c>
      <c r="I65" s="55"/>
      <c r="J65" s="308"/>
      <c r="K65" s="424"/>
      <c r="L65" s="423"/>
      <c r="M65" s="289"/>
      <c r="N65" s="324">
        <v>40000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40000</v>
      </c>
      <c r="AG65" s="55"/>
      <c r="AH65" s="308"/>
      <c r="AI65" s="424"/>
      <c r="AJ65" s="423"/>
      <c r="AK65" s="289"/>
      <c r="AL65" s="56">
        <f>N65+Z65</f>
        <v>40000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208</v>
      </c>
      <c r="D66" s="556" t="s">
        <v>209</v>
      </c>
      <c r="E66" s="556"/>
      <c r="F66" s="556"/>
      <c r="G66" s="557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15">
        <v>66</v>
      </c>
      <c r="B67" s="516"/>
      <c r="C67" s="316"/>
      <c r="D67" s="517" t="s">
        <v>56</v>
      </c>
      <c r="E67" s="517"/>
      <c r="F67" s="517"/>
      <c r="G67" s="518"/>
      <c r="H67" s="237">
        <f t="shared" si="3"/>
        <v>320000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318000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2000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320000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318000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2000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15">
        <v>661</v>
      </c>
      <c r="B68" s="516"/>
      <c r="C68" s="516"/>
      <c r="D68" s="517" t="s">
        <v>57</v>
      </c>
      <c r="E68" s="517"/>
      <c r="F68" s="517"/>
      <c r="G68" s="518"/>
      <c r="H68" s="237">
        <f t="shared" si="3"/>
        <v>318000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318000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318000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318000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210</v>
      </c>
      <c r="E69" s="556"/>
      <c r="F69" s="556"/>
      <c r="G69" s="557"/>
      <c r="H69" s="385">
        <f t="shared" si="3"/>
        <v>170000</v>
      </c>
      <c r="I69" s="55"/>
      <c r="J69" s="308"/>
      <c r="K69" s="424"/>
      <c r="L69" s="423"/>
      <c r="M69" s="323">
        <v>170000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170000</v>
      </c>
      <c r="AG69" s="55"/>
      <c r="AH69" s="308"/>
      <c r="AI69" s="424"/>
      <c r="AJ69" s="423"/>
      <c r="AK69" s="289">
        <f>M69+Y69</f>
        <v>170000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211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212</v>
      </c>
      <c r="E71" s="556"/>
      <c r="F71" s="556"/>
      <c r="G71" s="557"/>
      <c r="H71" s="385">
        <f t="shared" si="3"/>
        <v>148000</v>
      </c>
      <c r="I71" s="55"/>
      <c r="J71" s="308"/>
      <c r="K71" s="424"/>
      <c r="L71" s="423"/>
      <c r="M71" s="323">
        <v>148000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148000</v>
      </c>
      <c r="AG71" s="55"/>
      <c r="AH71" s="308"/>
      <c r="AI71" s="424"/>
      <c r="AJ71" s="423"/>
      <c r="AK71" s="289">
        <f>M71+Y71</f>
        <v>148000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15">
        <v>663</v>
      </c>
      <c r="B72" s="516"/>
      <c r="C72" s="516"/>
      <c r="D72" s="517" t="s">
        <v>58</v>
      </c>
      <c r="E72" s="517"/>
      <c r="F72" s="517"/>
      <c r="G72" s="518"/>
      <c r="H72" s="237">
        <f t="shared" si="3"/>
        <v>2000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2000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2000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2000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213</v>
      </c>
      <c r="D73" s="556" t="s">
        <v>214</v>
      </c>
      <c r="E73" s="556"/>
      <c r="F73" s="556"/>
      <c r="G73" s="557"/>
      <c r="H73" s="385">
        <f t="shared" si="3"/>
        <v>2000</v>
      </c>
      <c r="I73" s="55"/>
      <c r="J73" s="308"/>
      <c r="K73" s="424"/>
      <c r="L73" s="423"/>
      <c r="M73" s="289"/>
      <c r="N73" s="56"/>
      <c r="O73" s="56"/>
      <c r="P73" s="56"/>
      <c r="Q73" s="324">
        <v>2000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2000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2000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215</v>
      </c>
      <c r="D74" s="556" t="s">
        <v>216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217</v>
      </c>
      <c r="D75" s="556" t="s">
        <v>218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219</v>
      </c>
      <c r="D76" s="556" t="s">
        <v>220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221</v>
      </c>
      <c r="D77" s="556" t="s">
        <v>222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223</v>
      </c>
      <c r="D78" s="556" t="s">
        <v>224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225</v>
      </c>
      <c r="D79" s="556" t="s">
        <v>226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227</v>
      </c>
      <c r="D80" s="556" t="s">
        <v>228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15">
        <v>67</v>
      </c>
      <c r="B81" s="516"/>
      <c r="C81" s="316"/>
      <c r="D81" s="517" t="s">
        <v>59</v>
      </c>
      <c r="E81" s="517"/>
      <c r="F81" s="517"/>
      <c r="G81" s="518"/>
      <c r="H81" s="237">
        <f t="shared" si="81"/>
        <v>2038000</v>
      </c>
      <c r="I81" s="315">
        <f>I82</f>
        <v>0</v>
      </c>
      <c r="J81" s="263">
        <f t="shared" ref="J81:S81" si="84">J82</f>
        <v>2038000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164400</v>
      </c>
      <c r="U81" s="315">
        <f>U82</f>
        <v>0</v>
      </c>
      <c r="V81" s="263">
        <f t="shared" ref="V81:AE81" si="85">V82</f>
        <v>164400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2202400</v>
      </c>
      <c r="AG81" s="315">
        <f>AG82</f>
        <v>0</v>
      </c>
      <c r="AH81" s="263">
        <f t="shared" ref="AH81:AQ81" si="86">AH82</f>
        <v>2202400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15">
        <v>671</v>
      </c>
      <c r="B82" s="516"/>
      <c r="C82" s="516"/>
      <c r="D82" s="517" t="s">
        <v>60</v>
      </c>
      <c r="E82" s="517"/>
      <c r="F82" s="517"/>
      <c r="G82" s="518"/>
      <c r="H82" s="237">
        <f t="shared" si="81"/>
        <v>2038000</v>
      </c>
      <c r="I82" s="315">
        <f>SUM(I83:I85)</f>
        <v>0</v>
      </c>
      <c r="J82" s="263">
        <f t="shared" ref="J82:S82" si="87">SUM(J83:J85)</f>
        <v>2038000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164400</v>
      </c>
      <c r="U82" s="315">
        <f>SUM(U83:U85)</f>
        <v>0</v>
      </c>
      <c r="V82" s="263">
        <f t="shared" ref="V82:AE82" si="88">SUM(V83:V85)</f>
        <v>164400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2202400</v>
      </c>
      <c r="AG82" s="315">
        <f>SUM(AG83:AG85)</f>
        <v>0</v>
      </c>
      <c r="AH82" s="263">
        <f t="shared" ref="AH82:AQ82" si="89">SUM(AH83:AH85)</f>
        <v>2202400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229</v>
      </c>
      <c r="E83" s="556"/>
      <c r="F83" s="556"/>
      <c r="G83" s="557"/>
      <c r="H83" s="385">
        <f t="shared" si="81"/>
        <v>1928000</v>
      </c>
      <c r="I83" s="320">
        <v>0</v>
      </c>
      <c r="J83" s="321">
        <v>1928000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164400</v>
      </c>
      <c r="U83" s="320"/>
      <c r="V83" s="321">
        <v>164400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2092400</v>
      </c>
      <c r="AG83" s="55">
        <f>I83+U83</f>
        <v>0</v>
      </c>
      <c r="AH83" s="308">
        <f>J83+V83</f>
        <v>2092400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230</v>
      </c>
      <c r="E84" s="556"/>
      <c r="F84" s="556"/>
      <c r="G84" s="557"/>
      <c r="H84" s="385">
        <f t="shared" si="81"/>
        <v>110000</v>
      </c>
      <c r="I84" s="320"/>
      <c r="J84" s="321">
        <v>110000</v>
      </c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110000</v>
      </c>
      <c r="AG84" s="55">
        <f t="shared" ref="AG84:AG85" si="90">I84+U84</f>
        <v>0</v>
      </c>
      <c r="AH84" s="308">
        <f>J84+V84</f>
        <v>110000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231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15">
        <v>68</v>
      </c>
      <c r="B86" s="516"/>
      <c r="C86" s="316"/>
      <c r="D86" s="517" t="s">
        <v>151</v>
      </c>
      <c r="E86" s="517"/>
      <c r="F86" s="517"/>
      <c r="G86" s="51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15">
        <v>681</v>
      </c>
      <c r="B87" s="516"/>
      <c r="C87" s="516"/>
      <c r="D87" s="517" t="s">
        <v>232</v>
      </c>
      <c r="E87" s="517"/>
      <c r="F87" s="517"/>
      <c r="G87" s="51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233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15">
        <v>683</v>
      </c>
      <c r="B89" s="516"/>
      <c r="C89" s="516"/>
      <c r="D89" s="517" t="s">
        <v>152</v>
      </c>
      <c r="E89" s="517"/>
      <c r="F89" s="517"/>
      <c r="G89" s="51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152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17" t="s">
        <v>93</v>
      </c>
      <c r="E91" s="517"/>
      <c r="F91" s="517"/>
      <c r="G91" s="518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15">
        <v>72</v>
      </c>
      <c r="B92" s="516"/>
      <c r="C92" s="316"/>
      <c r="D92" s="517" t="s">
        <v>149</v>
      </c>
      <c r="E92" s="517"/>
      <c r="F92" s="517"/>
      <c r="G92" s="517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15">
        <v>721</v>
      </c>
      <c r="B93" s="558"/>
      <c r="C93" s="558"/>
      <c r="D93" s="517" t="s">
        <v>92</v>
      </c>
      <c r="E93" s="517"/>
      <c r="F93" s="517"/>
      <c r="G93" s="517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234</v>
      </c>
      <c r="D94" s="556" t="s">
        <v>235</v>
      </c>
      <c r="E94" s="556"/>
      <c r="F94" s="556"/>
      <c r="G94" s="55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15">
        <v>722</v>
      </c>
      <c r="B95" s="558"/>
      <c r="C95" s="558"/>
      <c r="D95" s="517" t="s">
        <v>236</v>
      </c>
      <c r="E95" s="517"/>
      <c r="F95" s="517"/>
      <c r="G95" s="51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237</v>
      </c>
      <c r="D96" s="556" t="s">
        <v>238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239</v>
      </c>
      <c r="D97" s="556" t="s">
        <v>240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241</v>
      </c>
      <c r="D98" s="556" t="s">
        <v>242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15">
        <v>723</v>
      </c>
      <c r="B99" s="558"/>
      <c r="C99" s="558"/>
      <c r="D99" s="517" t="s">
        <v>150</v>
      </c>
      <c r="E99" s="517"/>
      <c r="F99" s="517"/>
      <c r="G99" s="51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243</v>
      </c>
      <c r="D100" s="556" t="s">
        <v>244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245</v>
      </c>
      <c r="D101" s="556" t="s">
        <v>246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3" t="s">
        <v>74</v>
      </c>
      <c r="B103" s="524"/>
      <c r="C103" s="524"/>
      <c r="D103" s="524"/>
      <c r="E103" s="524"/>
      <c r="F103" s="524"/>
      <c r="G103" s="52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25" t="s">
        <v>70</v>
      </c>
      <c r="E104" s="525"/>
      <c r="F104" s="525"/>
      <c r="G104" s="52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15">
        <v>84</v>
      </c>
      <c r="B105" s="516"/>
      <c r="C105" s="369"/>
      <c r="D105" s="517" t="s">
        <v>66</v>
      </c>
      <c r="E105" s="517"/>
      <c r="F105" s="517"/>
      <c r="G105" s="51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15">
        <v>844</v>
      </c>
      <c r="B106" s="516"/>
      <c r="C106" s="516"/>
      <c r="D106" s="517" t="s">
        <v>88</v>
      </c>
      <c r="E106" s="517"/>
      <c r="F106" s="517"/>
      <c r="G106" s="51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247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3" t="s">
        <v>110</v>
      </c>
      <c r="B109" s="524"/>
      <c r="C109" s="524"/>
      <c r="D109" s="524"/>
      <c r="E109" s="524"/>
      <c r="F109" s="524"/>
      <c r="G109" s="52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17" t="s">
        <v>110</v>
      </c>
      <c r="E110" s="517"/>
      <c r="F110" s="517"/>
      <c r="G110" s="518"/>
      <c r="H110" s="237">
        <f t="shared" ref="H110:H118" si="123">SUM(I110:S110)</f>
        <v>421704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127051</v>
      </c>
      <c r="N110" s="241">
        <f t="shared" si="124"/>
        <v>0</v>
      </c>
      <c r="O110" s="241">
        <f t="shared" si="124"/>
        <v>255196</v>
      </c>
      <c r="P110" s="241">
        <f t="shared" si="124"/>
        <v>39457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421704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127051</v>
      </c>
      <c r="AL110" s="241">
        <f t="shared" si="128"/>
        <v>0</v>
      </c>
      <c r="AM110" s="241">
        <f t="shared" si="128"/>
        <v>255196</v>
      </c>
      <c r="AN110" s="241">
        <f t="shared" si="128"/>
        <v>39457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15">
        <v>92</v>
      </c>
      <c r="B111" s="516"/>
      <c r="C111" s="369"/>
      <c r="D111" s="517" t="s">
        <v>111</v>
      </c>
      <c r="E111" s="517"/>
      <c r="F111" s="517"/>
      <c r="G111" s="518"/>
      <c r="H111" s="237">
        <f t="shared" si="123"/>
        <v>421704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127051</v>
      </c>
      <c r="N111" s="241">
        <f t="shared" si="124"/>
        <v>0</v>
      </c>
      <c r="O111" s="241">
        <f t="shared" si="124"/>
        <v>255196</v>
      </c>
      <c r="P111" s="241">
        <f t="shared" si="124"/>
        <v>39457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421704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127051</v>
      </c>
      <c r="AL111" s="241">
        <f t="shared" si="128"/>
        <v>0</v>
      </c>
      <c r="AM111" s="241">
        <f t="shared" si="128"/>
        <v>255196</v>
      </c>
      <c r="AN111" s="241">
        <f t="shared" si="128"/>
        <v>39457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15">
        <v>922</v>
      </c>
      <c r="B112" s="516"/>
      <c r="C112" s="516"/>
      <c r="D112" s="517" t="s">
        <v>112</v>
      </c>
      <c r="E112" s="517"/>
      <c r="F112" s="517"/>
      <c r="G112" s="517"/>
      <c r="H112" s="237">
        <f t="shared" si="123"/>
        <v>421704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127051</v>
      </c>
      <c r="N112" s="241">
        <f t="shared" si="129"/>
        <v>0</v>
      </c>
      <c r="O112" s="241">
        <f t="shared" si="129"/>
        <v>255196</v>
      </c>
      <c r="P112" s="241">
        <f t="shared" si="129"/>
        <v>39457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421704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127051</v>
      </c>
      <c r="AL112" s="241">
        <f t="shared" si="131"/>
        <v>0</v>
      </c>
      <c r="AM112" s="241">
        <f t="shared" si="131"/>
        <v>255196</v>
      </c>
      <c r="AN112" s="241">
        <f t="shared" si="131"/>
        <v>39457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248</v>
      </c>
      <c r="D113" s="556" t="s">
        <v>249</v>
      </c>
      <c r="E113" s="556"/>
      <c r="F113" s="556"/>
      <c r="G113" s="557"/>
      <c r="H113" s="385">
        <f t="shared" si="123"/>
        <v>421704</v>
      </c>
      <c r="I113" s="55"/>
      <c r="J113" s="308"/>
      <c r="K113" s="424"/>
      <c r="L113" s="423"/>
      <c r="M113" s="323">
        <v>127051</v>
      </c>
      <c r="N113" s="324"/>
      <c r="O113" s="324">
        <v>255196</v>
      </c>
      <c r="P113" s="324">
        <v>39457</v>
      </c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421704</v>
      </c>
      <c r="AG113" s="55"/>
      <c r="AH113" s="308"/>
      <c r="AI113" s="424"/>
      <c r="AJ113" s="423"/>
      <c r="AK113" s="289">
        <f t="shared" ref="AK113:AP113" si="132">M113+Y113</f>
        <v>127051</v>
      </c>
      <c r="AL113" s="56">
        <f t="shared" si="132"/>
        <v>0</v>
      </c>
      <c r="AM113" s="56">
        <f t="shared" si="132"/>
        <v>255196</v>
      </c>
      <c r="AN113" s="56">
        <f t="shared" si="132"/>
        <v>39457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250</v>
      </c>
      <c r="D114" s="556" t="s">
        <v>251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252</v>
      </c>
      <c r="D115" s="556" t="s">
        <v>253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254</v>
      </c>
      <c r="D116" s="556" t="s">
        <v>255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256</v>
      </c>
      <c r="D117" s="556" t="s">
        <v>257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258</v>
      </c>
      <c r="D118" s="556" t="s">
        <v>259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M63 M54:M56">
    <cfRule type="containsBlanks" dxfId="380" priority="327">
      <formula>LEN(TRIM(A15))=0</formula>
    </cfRule>
  </conditionalFormatting>
  <conditionalFormatting sqref="I68:S68 I61:O61 Q61:S61">
    <cfRule type="containsBlanks" dxfId="379" priority="326">
      <formula>LEN(TRIM(I61))=0</formula>
    </cfRule>
  </conditionalFormatting>
  <conditionalFormatting sqref="I82:S82">
    <cfRule type="containsBlanks" dxfId="378" priority="324">
      <formula>LEN(TRIM(I82))=0</formula>
    </cfRule>
  </conditionalFormatting>
  <conditionalFormatting sqref="I44:S44">
    <cfRule type="containsBlanks" dxfId="377" priority="283">
      <formula>LEN(TRIM(I44))=0</formula>
    </cfRule>
  </conditionalFormatting>
  <conditionalFormatting sqref="I72:S72">
    <cfRule type="containsBlanks" dxfId="376" priority="322">
      <formula>LEN(TRIM(I72))=0</formula>
    </cfRule>
  </conditionalFormatting>
  <conditionalFormatting sqref="O45:O46">
    <cfRule type="containsBlanks" dxfId="375" priority="280">
      <formula>LEN(TRIM(O45))=0</formula>
    </cfRule>
  </conditionalFormatting>
  <conditionalFormatting sqref="M90">
    <cfRule type="containsBlanks" dxfId="374" priority="237">
      <formula>LEN(TRIM(M90))=0</formula>
    </cfRule>
  </conditionalFormatting>
  <conditionalFormatting sqref="I106:S106">
    <cfRule type="containsBlanks" dxfId="373" priority="309">
      <formula>LEN(TRIM(I106))=0</formula>
    </cfRule>
  </conditionalFormatting>
  <conditionalFormatting sqref="R64">
    <cfRule type="containsBlanks" dxfId="372" priority="268">
      <formula>LEN(TRIM(R64))=0</formula>
    </cfRule>
  </conditionalFormatting>
  <conditionalFormatting sqref="I92:S93 I99:S99">
    <cfRule type="containsBlanks" dxfId="371" priority="306">
      <formula>LEN(TRIM(I92))=0</formula>
    </cfRule>
  </conditionalFormatting>
  <conditionalFormatting sqref="M70">
    <cfRule type="containsBlanks" dxfId="370" priority="265">
      <formula>LEN(TRIM(M70))=0</formula>
    </cfRule>
  </conditionalFormatting>
  <conditionalFormatting sqref="R98">
    <cfRule type="containsBlanks" dxfId="369" priority="224">
      <formula>LEN(TRIM(R98))=0</formula>
    </cfRule>
  </conditionalFormatting>
  <conditionalFormatting sqref="M30">
    <cfRule type="containsBlanks" dxfId="368" priority="302">
      <formula>LEN(TRIM(M30))=0</formula>
    </cfRule>
  </conditionalFormatting>
  <conditionalFormatting sqref="P61">
    <cfRule type="containsBlanks" dxfId="367" priority="301">
      <formula>LEN(TRIM(P61))=0</formula>
    </cfRule>
  </conditionalFormatting>
  <conditionalFormatting sqref="I23:S23">
    <cfRule type="containsBlanks" dxfId="366" priority="300">
      <formula>LEN(TRIM(I23))=0</formula>
    </cfRule>
  </conditionalFormatting>
  <conditionalFormatting sqref="H10:S10">
    <cfRule type="cellIs" dxfId="365" priority="296" operator="notEqual">
      <formula>0</formula>
    </cfRule>
  </conditionalFormatting>
  <conditionalFormatting sqref="A8 H8 T8">
    <cfRule type="cellIs" dxfId="364" priority="295" operator="notEqual">
      <formula>0</formula>
    </cfRule>
  </conditionalFormatting>
  <conditionalFormatting sqref="H10:S10">
    <cfRule type="notContainsBlanks" dxfId="363" priority="294">
      <formula>LEN(TRIM(H10))&gt;0</formula>
    </cfRule>
  </conditionalFormatting>
  <conditionalFormatting sqref="I87:S87">
    <cfRule type="containsBlanks" dxfId="362" priority="293">
      <formula>LEN(TRIM(I87))=0</formula>
    </cfRule>
  </conditionalFormatting>
  <conditionalFormatting sqref="I84:J84">
    <cfRule type="containsBlanks" dxfId="361" priority="247">
      <formula>LEN(TRIM(I84))=0</formula>
    </cfRule>
  </conditionalFormatting>
  <conditionalFormatting sqref="L31 P31:P34 L33">
    <cfRule type="containsBlanks" dxfId="360" priority="289">
      <formula>LEN(TRIM(L31))=0</formula>
    </cfRule>
  </conditionalFormatting>
  <conditionalFormatting sqref="I89:S89">
    <cfRule type="containsBlanks" dxfId="359" priority="244">
      <formula>LEN(TRIM(I89))=0</formula>
    </cfRule>
  </conditionalFormatting>
  <conditionalFormatting sqref="O37:O43">
    <cfRule type="containsBlanks" dxfId="358" priority="286">
      <formula>LEN(TRIM(O37))=0</formula>
    </cfRule>
  </conditionalFormatting>
  <conditionalFormatting sqref="M51 M53">
    <cfRule type="containsBlanks" dxfId="357" priority="277">
      <formula>LEN(TRIM(M51))=0</formula>
    </cfRule>
  </conditionalFormatting>
  <conditionalFormatting sqref="Q74 Q79:Q80">
    <cfRule type="containsBlanks" dxfId="356" priority="262">
      <formula>LEN(TRIM(Q74))=0</formula>
    </cfRule>
  </conditionalFormatting>
  <conditionalFormatting sqref="Q75:Q77">
    <cfRule type="containsBlanks" dxfId="355" priority="259">
      <formula>LEN(TRIM(Q75))=0</formula>
    </cfRule>
  </conditionalFormatting>
  <conditionalFormatting sqref="Q78">
    <cfRule type="containsBlanks" dxfId="354" priority="256">
      <formula>LEN(TRIM(Q78))=0</formula>
    </cfRule>
  </conditionalFormatting>
  <conditionalFormatting sqref="I85:J85">
    <cfRule type="containsBlanks" dxfId="353" priority="253">
      <formula>LEN(TRIM(I85))=0</formula>
    </cfRule>
  </conditionalFormatting>
  <conditionalFormatting sqref="R94">
    <cfRule type="containsBlanks" dxfId="352" priority="234">
      <formula>LEN(TRIM(R94))=0</formula>
    </cfRule>
  </conditionalFormatting>
  <conditionalFormatting sqref="I95:S95">
    <cfRule type="containsBlanks" dxfId="351" priority="231">
      <formula>LEN(TRIM(I95))=0</formula>
    </cfRule>
  </conditionalFormatting>
  <conditionalFormatting sqref="R96:R97">
    <cfRule type="containsBlanks" dxfId="350" priority="227">
      <formula>LEN(TRIM(R96))=0</formula>
    </cfRule>
  </conditionalFormatting>
  <conditionalFormatting sqref="R100">
    <cfRule type="containsBlanks" dxfId="349" priority="221">
      <formula>LEN(TRIM(R100))=0</formula>
    </cfRule>
  </conditionalFormatting>
  <conditionalFormatting sqref="R101">
    <cfRule type="containsBlanks" dxfId="348" priority="218">
      <formula>LEN(TRIM(R101))=0</formula>
    </cfRule>
  </conditionalFormatting>
  <conditionalFormatting sqref="S107">
    <cfRule type="containsBlanks" dxfId="347" priority="215">
      <formula>LEN(TRIM(S107))=0</formula>
    </cfRule>
  </conditionalFormatting>
  <conditionalFormatting sqref="M113:Q114">
    <cfRule type="containsBlanks" dxfId="346" priority="212">
      <formula>LEN(TRIM(M113))=0</formula>
    </cfRule>
  </conditionalFormatting>
  <conditionalFormatting sqref="M115:Q118">
    <cfRule type="containsBlanks" dxfId="345" priority="209">
      <formula>LEN(TRIM(M115))=0</formula>
    </cfRule>
  </conditionalFormatting>
  <conditionalFormatting sqref="M118:Q118">
    <cfRule type="containsBlanks" dxfId="344" priority="206">
      <formula>LEN(TRIM(M118))=0</formula>
    </cfRule>
  </conditionalFormatting>
  <conditionalFormatting sqref="T10:AE10">
    <cfRule type="cellIs" dxfId="343" priority="194" operator="notEqual">
      <formula>0</formula>
    </cfRule>
  </conditionalFormatting>
  <conditionalFormatting sqref="T10:AE10">
    <cfRule type="notContainsBlanks" dxfId="342" priority="193">
      <formula>LEN(TRIM(T10))&gt;0</formula>
    </cfRule>
  </conditionalFormatting>
  <conditionalFormatting sqref="AF10:AQ10">
    <cfRule type="cellIs" dxfId="341" priority="154" operator="notEqual">
      <formula>0</formula>
    </cfRule>
  </conditionalFormatting>
  <conditionalFormatting sqref="AF10:AQ10">
    <cfRule type="notContainsBlanks" dxfId="340" priority="153">
      <formula>LEN(TRIM(AF10))&gt;0</formula>
    </cfRule>
  </conditionalFormatting>
  <conditionalFormatting sqref="P24:P29">
    <cfRule type="containsBlanks" dxfId="339" priority="118">
      <formula>LEN(TRIM(P24))=0</formula>
    </cfRule>
  </conditionalFormatting>
  <conditionalFormatting sqref="N88">
    <cfRule type="containsBlanks" dxfId="338" priority="110">
      <formula>LEN(TRIM(N88))=0</formula>
    </cfRule>
  </conditionalFormatting>
  <conditionalFormatting sqref="R113:R114">
    <cfRule type="containsBlanks" dxfId="337" priority="109">
      <formula>LEN(TRIM(R113))=0</formula>
    </cfRule>
  </conditionalFormatting>
  <conditionalFormatting sqref="R115:R118">
    <cfRule type="containsBlanks" dxfId="336" priority="108">
      <formula>LEN(TRIM(R115))=0</formula>
    </cfRule>
  </conditionalFormatting>
  <conditionalFormatting sqref="R118">
    <cfRule type="containsBlanks" dxfId="335" priority="107">
      <formula>LEN(TRIM(R118))=0</formula>
    </cfRule>
  </conditionalFormatting>
  <conditionalFormatting sqref="M36:M43">
    <cfRule type="containsBlanks" dxfId="334" priority="106">
      <formula>LEN(TRIM(M36))=0</formula>
    </cfRule>
  </conditionalFormatting>
  <conditionalFormatting sqref="P19:P22">
    <cfRule type="containsBlanks" dxfId="333" priority="105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2" priority="104">
      <formula>LEN(TRIM(T15))=0</formula>
    </cfRule>
  </conditionalFormatting>
  <conditionalFormatting sqref="U68:AE68 U61:AA61 AC61:AE61 Y69">
    <cfRule type="containsBlanks" dxfId="331" priority="103">
      <formula>LEN(TRIM(U61))=0</formula>
    </cfRule>
  </conditionalFormatting>
  <conditionalFormatting sqref="U82:AE82">
    <cfRule type="containsBlanks" dxfId="330" priority="102">
      <formula>LEN(TRIM(U82))=0</formula>
    </cfRule>
  </conditionalFormatting>
  <conditionalFormatting sqref="U44:AE44">
    <cfRule type="containsBlanks" dxfId="329" priority="92">
      <formula>LEN(TRIM(U44))=0</formula>
    </cfRule>
  </conditionalFormatting>
  <conditionalFormatting sqref="U72:AE72">
    <cfRule type="containsBlanks" dxfId="328" priority="101">
      <formula>LEN(TRIM(U72))=0</formula>
    </cfRule>
  </conditionalFormatting>
  <conditionalFormatting sqref="AA45:AA46">
    <cfRule type="containsBlanks" dxfId="327" priority="91">
      <formula>LEN(TRIM(AA45))=0</formula>
    </cfRule>
  </conditionalFormatting>
  <conditionalFormatting sqref="Y90">
    <cfRule type="containsBlanks" dxfId="326" priority="80">
      <formula>LEN(TRIM(Y90))=0</formula>
    </cfRule>
  </conditionalFormatting>
  <conditionalFormatting sqref="U106:AE106">
    <cfRule type="containsBlanks" dxfId="325" priority="100">
      <formula>LEN(TRIM(U106))=0</formula>
    </cfRule>
  </conditionalFormatting>
  <conditionalFormatting sqref="AD64">
    <cfRule type="containsBlanks" dxfId="324" priority="89">
      <formula>LEN(TRIM(AD64))=0</formula>
    </cfRule>
  </conditionalFormatting>
  <conditionalFormatting sqref="U92:AE93 U99:AE99">
    <cfRule type="containsBlanks" dxfId="323" priority="99">
      <formula>LEN(TRIM(U92))=0</formula>
    </cfRule>
  </conditionalFormatting>
  <conditionalFormatting sqref="Y70:Y71">
    <cfRule type="containsBlanks" dxfId="322" priority="88">
      <formula>LEN(TRIM(Y70))=0</formula>
    </cfRule>
  </conditionalFormatting>
  <conditionalFormatting sqref="AD98">
    <cfRule type="containsBlanks" dxfId="321" priority="76">
      <formula>LEN(TRIM(AD98))=0</formula>
    </cfRule>
  </conditionalFormatting>
  <conditionalFormatting sqref="Y30">
    <cfRule type="containsBlanks" dxfId="320" priority="98">
      <formula>LEN(TRIM(Y30))=0</formula>
    </cfRule>
  </conditionalFormatting>
  <conditionalFormatting sqref="AB61">
    <cfRule type="containsBlanks" dxfId="319" priority="97">
      <formula>LEN(TRIM(AB61))=0</formula>
    </cfRule>
  </conditionalFormatting>
  <conditionalFormatting sqref="U23:AE23">
    <cfRule type="containsBlanks" dxfId="318" priority="96">
      <formula>LEN(TRIM(U23))=0</formula>
    </cfRule>
  </conditionalFormatting>
  <conditionalFormatting sqref="U87:AE87">
    <cfRule type="containsBlanks" dxfId="317" priority="95">
      <formula>LEN(TRIM(U87))=0</formula>
    </cfRule>
  </conditionalFormatting>
  <conditionalFormatting sqref="U83:V83">
    <cfRule type="containsBlanks" dxfId="316" priority="83">
      <formula>LEN(TRIM(U83))=0</formula>
    </cfRule>
  </conditionalFormatting>
  <conditionalFormatting sqref="U84:V84">
    <cfRule type="containsBlanks" dxfId="315" priority="82">
      <formula>LEN(TRIM(U84))=0</formula>
    </cfRule>
  </conditionalFormatting>
  <conditionalFormatting sqref="X31 AB31:AB34 X33">
    <cfRule type="containsBlanks" dxfId="314" priority="94">
      <formula>LEN(TRIM(X31))=0</formula>
    </cfRule>
  </conditionalFormatting>
  <conditionalFormatting sqref="U89:AE89">
    <cfRule type="containsBlanks" dxfId="313" priority="81">
      <formula>LEN(TRIM(U89))=0</formula>
    </cfRule>
  </conditionalFormatting>
  <conditionalFormatting sqref="AA36:AA43">
    <cfRule type="containsBlanks" dxfId="312" priority="93">
      <formula>LEN(TRIM(AA36))=0</formula>
    </cfRule>
  </conditionalFormatting>
  <conditionalFormatting sqref="Y51:Y53">
    <cfRule type="containsBlanks" dxfId="311" priority="90">
      <formula>LEN(TRIM(Y51))=0</formula>
    </cfRule>
  </conditionalFormatting>
  <conditionalFormatting sqref="AC73:AC74 AC79:AC80">
    <cfRule type="containsBlanks" dxfId="310" priority="87">
      <formula>LEN(TRIM(AC73))=0</formula>
    </cfRule>
  </conditionalFormatting>
  <conditionalFormatting sqref="AC75:AC77">
    <cfRule type="containsBlanks" dxfId="309" priority="86">
      <formula>LEN(TRIM(AC75))=0</formula>
    </cfRule>
  </conditionalFormatting>
  <conditionalFormatting sqref="AC78">
    <cfRule type="containsBlanks" dxfId="308" priority="85">
      <formula>LEN(TRIM(AC78))=0</formula>
    </cfRule>
  </conditionalFormatting>
  <conditionalFormatting sqref="U85:V85">
    <cfRule type="containsBlanks" dxfId="307" priority="84">
      <formula>LEN(TRIM(U85))=0</formula>
    </cfRule>
  </conditionalFormatting>
  <conditionalFormatting sqref="AD94">
    <cfRule type="containsBlanks" dxfId="306" priority="79">
      <formula>LEN(TRIM(AD94))=0</formula>
    </cfRule>
  </conditionalFormatting>
  <conditionalFormatting sqref="U95:AE95">
    <cfRule type="containsBlanks" dxfId="305" priority="78">
      <formula>LEN(TRIM(U95))=0</formula>
    </cfRule>
  </conditionalFormatting>
  <conditionalFormatting sqref="AD96:AD97">
    <cfRule type="containsBlanks" dxfId="304" priority="77">
      <formula>LEN(TRIM(AD96))=0</formula>
    </cfRule>
  </conditionalFormatting>
  <conditionalFormatting sqref="AD100">
    <cfRule type="containsBlanks" dxfId="303" priority="75">
      <formula>LEN(TRIM(AD100))=0</formula>
    </cfRule>
  </conditionalFormatting>
  <conditionalFormatting sqref="AD101">
    <cfRule type="containsBlanks" dxfId="302" priority="74">
      <formula>LEN(TRIM(AD101))=0</formula>
    </cfRule>
  </conditionalFormatting>
  <conditionalFormatting sqref="AE107">
    <cfRule type="containsBlanks" dxfId="301" priority="73">
      <formula>LEN(TRIM(AE107))=0</formula>
    </cfRule>
  </conditionalFormatting>
  <conditionalFormatting sqref="Y113:AC114">
    <cfRule type="containsBlanks" dxfId="300" priority="72">
      <formula>LEN(TRIM(Y113))=0</formula>
    </cfRule>
  </conditionalFormatting>
  <conditionalFormatting sqref="Y115:AC118">
    <cfRule type="containsBlanks" dxfId="299" priority="71">
      <formula>LEN(TRIM(Y115))=0</formula>
    </cfRule>
  </conditionalFormatting>
  <conditionalFormatting sqref="Y118:AC118">
    <cfRule type="containsBlanks" dxfId="298" priority="70">
      <formula>LEN(TRIM(Y118))=0</formula>
    </cfRule>
  </conditionalFormatting>
  <conditionalFormatting sqref="AB24:AB29">
    <cfRule type="containsBlanks" dxfId="297" priority="69">
      <formula>LEN(TRIM(AB24))=0</formula>
    </cfRule>
  </conditionalFormatting>
  <conditionalFormatting sqref="Z88">
    <cfRule type="containsBlanks" dxfId="296" priority="68">
      <formula>LEN(TRIM(Z88))=0</formula>
    </cfRule>
  </conditionalFormatting>
  <conditionalFormatting sqref="AD113:AD114">
    <cfRule type="containsBlanks" dxfId="295" priority="67">
      <formula>LEN(TRIM(AD113))=0</formula>
    </cfRule>
  </conditionalFormatting>
  <conditionalFormatting sqref="AD115:AD118">
    <cfRule type="containsBlanks" dxfId="294" priority="66">
      <formula>LEN(TRIM(AD115))=0</formula>
    </cfRule>
  </conditionalFormatting>
  <conditionalFormatting sqref="AD118">
    <cfRule type="containsBlanks" dxfId="293" priority="65">
      <formula>LEN(TRIM(AD118))=0</formula>
    </cfRule>
  </conditionalFormatting>
  <conditionalFormatting sqref="Y36:Y43">
    <cfRule type="containsBlanks" dxfId="292" priority="64">
      <formula>LEN(TRIM(Y36))=0</formula>
    </cfRule>
  </conditionalFormatting>
  <conditionalFormatting sqref="AB19:AB22">
    <cfRule type="containsBlanks" dxfId="291" priority="63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0" priority="62">
      <formula>LEN(TRIM(AF15))=0</formula>
    </cfRule>
  </conditionalFormatting>
  <conditionalFormatting sqref="AG68:AQ68 AG61:AM61 AO61:AQ61 AK69">
    <cfRule type="containsBlanks" dxfId="289" priority="61">
      <formula>LEN(TRIM(AG61))=0</formula>
    </cfRule>
  </conditionalFormatting>
  <conditionalFormatting sqref="AG82:AQ82">
    <cfRule type="containsBlanks" dxfId="288" priority="60">
      <formula>LEN(TRIM(AG82))=0</formula>
    </cfRule>
  </conditionalFormatting>
  <conditionalFormatting sqref="AG44:AQ44">
    <cfRule type="containsBlanks" dxfId="287" priority="50">
      <formula>LEN(TRIM(AG44))=0</formula>
    </cfRule>
  </conditionalFormatting>
  <conditionalFormatting sqref="AG72:AQ72">
    <cfRule type="containsBlanks" dxfId="286" priority="59">
      <formula>LEN(TRIM(AG72))=0</formula>
    </cfRule>
  </conditionalFormatting>
  <conditionalFormatting sqref="AM45:AM46">
    <cfRule type="containsBlanks" dxfId="285" priority="49">
      <formula>LEN(TRIM(AM45))=0</formula>
    </cfRule>
  </conditionalFormatting>
  <conditionalFormatting sqref="AK90">
    <cfRule type="containsBlanks" dxfId="284" priority="38">
      <formula>LEN(TRIM(AK90))=0</formula>
    </cfRule>
  </conditionalFormatting>
  <conditionalFormatting sqref="AG106:AQ106">
    <cfRule type="containsBlanks" dxfId="283" priority="58">
      <formula>LEN(TRIM(AG106))=0</formula>
    </cfRule>
  </conditionalFormatting>
  <conditionalFormatting sqref="AP64">
    <cfRule type="containsBlanks" dxfId="282" priority="47">
      <formula>LEN(TRIM(AP64))=0</formula>
    </cfRule>
  </conditionalFormatting>
  <conditionalFormatting sqref="AG92:AQ93 AG99:AQ99">
    <cfRule type="containsBlanks" dxfId="281" priority="57">
      <formula>LEN(TRIM(AG92))=0</formula>
    </cfRule>
  </conditionalFormatting>
  <conditionalFormatting sqref="AK70:AK71">
    <cfRule type="containsBlanks" dxfId="280" priority="46">
      <formula>LEN(TRIM(AK70))=0</formula>
    </cfRule>
  </conditionalFormatting>
  <conditionalFormatting sqref="AP98">
    <cfRule type="containsBlanks" dxfId="279" priority="34">
      <formula>LEN(TRIM(AP98))=0</formula>
    </cfRule>
  </conditionalFormatting>
  <conditionalFormatting sqref="AK30">
    <cfRule type="containsBlanks" dxfId="278" priority="56">
      <formula>LEN(TRIM(AK30))=0</formula>
    </cfRule>
  </conditionalFormatting>
  <conditionalFormatting sqref="AN61">
    <cfRule type="containsBlanks" dxfId="277" priority="55">
      <formula>LEN(TRIM(AN61))=0</formula>
    </cfRule>
  </conditionalFormatting>
  <conditionalFormatting sqref="AG23:AQ23">
    <cfRule type="containsBlanks" dxfId="276" priority="54">
      <formula>LEN(TRIM(AG23))=0</formula>
    </cfRule>
  </conditionalFormatting>
  <conditionalFormatting sqref="AG87:AQ87">
    <cfRule type="containsBlanks" dxfId="275" priority="53">
      <formula>LEN(TRIM(AG87))=0</formula>
    </cfRule>
  </conditionalFormatting>
  <conditionalFormatting sqref="AG83:AH83">
    <cfRule type="containsBlanks" dxfId="274" priority="41">
      <formula>LEN(TRIM(AG83))=0</formula>
    </cfRule>
  </conditionalFormatting>
  <conditionalFormatting sqref="AG84:AH84">
    <cfRule type="containsBlanks" dxfId="273" priority="40">
      <formula>LEN(TRIM(AG84))=0</formula>
    </cfRule>
  </conditionalFormatting>
  <conditionalFormatting sqref="AJ31 AN31:AN34 AJ33">
    <cfRule type="containsBlanks" dxfId="272" priority="52">
      <formula>LEN(TRIM(AJ31))=0</formula>
    </cfRule>
  </conditionalFormatting>
  <conditionalFormatting sqref="AG89:AQ89">
    <cfRule type="containsBlanks" dxfId="271" priority="39">
      <formula>LEN(TRIM(AG89))=0</formula>
    </cfRule>
  </conditionalFormatting>
  <conditionalFormatting sqref="AM36:AM43">
    <cfRule type="containsBlanks" dxfId="270" priority="51">
      <formula>LEN(TRIM(AM36))=0</formula>
    </cfRule>
  </conditionalFormatting>
  <conditionalFormatting sqref="AK51:AK53">
    <cfRule type="containsBlanks" dxfId="269" priority="48">
      <formula>LEN(TRIM(AK51))=0</formula>
    </cfRule>
  </conditionalFormatting>
  <conditionalFormatting sqref="AO73:AO74 AO79:AO80">
    <cfRule type="containsBlanks" dxfId="268" priority="45">
      <formula>LEN(TRIM(AO73))=0</formula>
    </cfRule>
  </conditionalFormatting>
  <conditionalFormatting sqref="AO75:AO77">
    <cfRule type="containsBlanks" dxfId="267" priority="44">
      <formula>LEN(TRIM(AO75))=0</formula>
    </cfRule>
  </conditionalFormatting>
  <conditionalFormatting sqref="AO78">
    <cfRule type="containsBlanks" dxfId="266" priority="43">
      <formula>LEN(TRIM(AO78))=0</formula>
    </cfRule>
  </conditionalFormatting>
  <conditionalFormatting sqref="AG85:AH85">
    <cfRule type="containsBlanks" dxfId="265" priority="42">
      <formula>LEN(TRIM(AG85))=0</formula>
    </cfRule>
  </conditionalFormatting>
  <conditionalFormatting sqref="AP94">
    <cfRule type="containsBlanks" dxfId="264" priority="37">
      <formula>LEN(TRIM(AP94))=0</formula>
    </cfRule>
  </conditionalFormatting>
  <conditionalFormatting sqref="AG95:AQ95">
    <cfRule type="containsBlanks" dxfId="263" priority="36">
      <formula>LEN(TRIM(AG95))=0</formula>
    </cfRule>
  </conditionalFormatting>
  <conditionalFormatting sqref="AP96:AP97">
    <cfRule type="containsBlanks" dxfId="262" priority="35">
      <formula>LEN(TRIM(AP96))=0</formula>
    </cfRule>
  </conditionalFormatting>
  <conditionalFormatting sqref="AP100">
    <cfRule type="containsBlanks" dxfId="261" priority="33">
      <formula>LEN(TRIM(AP100))=0</formula>
    </cfRule>
  </conditionalFormatting>
  <conditionalFormatting sqref="AP101">
    <cfRule type="containsBlanks" dxfId="260" priority="32">
      <formula>LEN(TRIM(AP101))=0</formula>
    </cfRule>
  </conditionalFormatting>
  <conditionalFormatting sqref="AQ107">
    <cfRule type="containsBlanks" dxfId="259" priority="31">
      <formula>LEN(TRIM(AQ107))=0</formula>
    </cfRule>
  </conditionalFormatting>
  <conditionalFormatting sqref="AK113:AO114">
    <cfRule type="containsBlanks" dxfId="258" priority="30">
      <formula>LEN(TRIM(AK113))=0</formula>
    </cfRule>
  </conditionalFormatting>
  <conditionalFormatting sqref="AK115:AO118">
    <cfRule type="containsBlanks" dxfId="257" priority="29">
      <formula>LEN(TRIM(AK115))=0</formula>
    </cfRule>
  </conditionalFormatting>
  <conditionalFormatting sqref="AK118:AO118">
    <cfRule type="containsBlanks" dxfId="256" priority="28">
      <formula>LEN(TRIM(AK118))=0</formula>
    </cfRule>
  </conditionalFormatting>
  <conditionalFormatting sqref="AN24:AN29">
    <cfRule type="containsBlanks" dxfId="255" priority="27">
      <formula>LEN(TRIM(AN24))=0</formula>
    </cfRule>
  </conditionalFormatting>
  <conditionalFormatting sqref="AL88">
    <cfRule type="containsBlanks" dxfId="254" priority="26">
      <formula>LEN(TRIM(AL88))=0</formula>
    </cfRule>
  </conditionalFormatting>
  <conditionalFormatting sqref="AP113:AP114">
    <cfRule type="containsBlanks" dxfId="253" priority="25">
      <formula>LEN(TRIM(AP113))=0</formula>
    </cfRule>
  </conditionalFormatting>
  <conditionalFormatting sqref="AP115:AP118">
    <cfRule type="containsBlanks" dxfId="252" priority="24">
      <formula>LEN(TRIM(AP115))=0</formula>
    </cfRule>
  </conditionalFormatting>
  <conditionalFormatting sqref="AP118">
    <cfRule type="containsBlanks" dxfId="251" priority="23">
      <formula>LEN(TRIM(AP118))=0</formula>
    </cfRule>
  </conditionalFormatting>
  <conditionalFormatting sqref="AK36:AK43">
    <cfRule type="containsBlanks" dxfId="250" priority="22">
      <formula>LEN(TRIM(AK36))=0</formula>
    </cfRule>
  </conditionalFormatting>
  <conditionalFormatting sqref="AN19:AN22">
    <cfRule type="containsBlanks" dxfId="249" priority="21">
      <formula>LEN(TRIM(AN19))=0</formula>
    </cfRule>
  </conditionalFormatting>
  <conditionalFormatting sqref="AI36:AI37">
    <cfRule type="containsBlanks" dxfId="248" priority="18">
      <formula>LEN(TRIM(AI36))=0</formula>
    </cfRule>
  </conditionalFormatting>
  <conditionalFormatting sqref="O47:O48">
    <cfRule type="containsBlanks" dxfId="247" priority="17">
      <formula>LEN(TRIM(O47))=0</formula>
    </cfRule>
  </conditionalFormatting>
  <conditionalFormatting sqref="AA47:AA48">
    <cfRule type="containsBlanks" dxfId="246" priority="16">
      <formula>LEN(TRIM(AA47))=0</formula>
    </cfRule>
  </conditionalFormatting>
  <conditionalFormatting sqref="AM47:AM48">
    <cfRule type="containsBlanks" dxfId="245" priority="15">
      <formula>LEN(TRIM(AM47))=0</formula>
    </cfRule>
  </conditionalFormatting>
  <conditionalFormatting sqref="W47:W48">
    <cfRule type="containsBlanks" dxfId="244" priority="14">
      <formula>LEN(TRIM(W47))=0</formula>
    </cfRule>
  </conditionalFormatting>
  <conditionalFormatting sqref="K48">
    <cfRule type="containsBlanks" dxfId="243" priority="13">
      <formula>LEN(TRIM(K48))=0</formula>
    </cfRule>
  </conditionalFormatting>
  <conditionalFormatting sqref="O36">
    <cfRule type="containsBlanks" dxfId="242" priority="12">
      <formula>LEN(TRIM(O36))=0</formula>
    </cfRule>
  </conditionalFormatting>
  <conditionalFormatting sqref="K47">
    <cfRule type="containsBlanks" dxfId="241" priority="11">
      <formula>LEN(TRIM(K47))=0</formula>
    </cfRule>
  </conditionalFormatting>
  <conditionalFormatting sqref="M52">
    <cfRule type="containsBlanks" dxfId="240" priority="10">
      <formula>LEN(TRIM(M52))=0</formula>
    </cfRule>
  </conditionalFormatting>
  <conditionalFormatting sqref="N62">
    <cfRule type="containsBlanks" dxfId="239" priority="9">
      <formula>LEN(TRIM(N62))=0</formula>
    </cfRule>
  </conditionalFormatting>
  <conditionalFormatting sqref="N64">
    <cfRule type="containsBlanks" dxfId="238" priority="8">
      <formula>LEN(TRIM(N64))=0</formula>
    </cfRule>
  </conditionalFormatting>
  <conditionalFormatting sqref="N65">
    <cfRule type="containsBlanks" dxfId="237" priority="7">
      <formula>LEN(TRIM(N65))=0</formula>
    </cfRule>
  </conditionalFormatting>
  <conditionalFormatting sqref="N66">
    <cfRule type="containsBlanks" dxfId="236" priority="6">
      <formula>LEN(TRIM(N66))=0</formula>
    </cfRule>
  </conditionalFormatting>
  <conditionalFormatting sqref="M69">
    <cfRule type="containsBlanks" dxfId="235" priority="5">
      <formula>LEN(TRIM(M69))=0</formula>
    </cfRule>
  </conditionalFormatting>
  <conditionalFormatting sqref="M71">
    <cfRule type="containsBlanks" dxfId="234" priority="4">
      <formula>LEN(TRIM(M71))=0</formula>
    </cfRule>
  </conditionalFormatting>
  <conditionalFormatting sqref="Q73">
    <cfRule type="containsBlanks" dxfId="233" priority="3">
      <formula>LEN(TRIM(Q73))=0</formula>
    </cfRule>
  </conditionalFormatting>
  <conditionalFormatting sqref="I83">
    <cfRule type="containsBlanks" dxfId="232" priority="2">
      <formula>LEN(TRIM(I83))=0</formula>
    </cfRule>
  </conditionalFormatting>
  <conditionalFormatting sqref="J83">
    <cfRule type="containsBlanks" dxfId="231" priority="1">
      <formula>LEN(TRIM(J83))=0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7"/>
  <sheetViews>
    <sheetView showGridLines="0" view="pageBreakPreview" zoomScale="90" zoomScaleNormal="80" zoomScaleSheetLayoutView="90" workbookViewId="0">
      <pane xSplit="7" ySplit="14" topLeftCell="AC27" activePane="bottomRight" state="frozen"/>
      <selection activeCell="A31" sqref="A31"/>
      <selection pane="topRight" activeCell="A31" sqref="A31"/>
      <selection pane="bottomLeft" activeCell="A31" sqref="A31"/>
      <selection pane="bottomRight" activeCell="W43" sqref="W4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3" t="s">
        <v>37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3" t="s">
        <v>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85" t="s">
        <v>106</v>
      </c>
      <c r="J7" s="586" t="s">
        <v>106</v>
      </c>
      <c r="K7" s="587"/>
      <c r="L7" s="585" t="s">
        <v>107</v>
      </c>
      <c r="M7" s="586"/>
      <c r="N7" s="586"/>
      <c r="O7" s="586"/>
      <c r="P7" s="586"/>
      <c r="Q7" s="586"/>
      <c r="R7" s="586"/>
      <c r="S7" s="587"/>
      <c r="T7" s="249"/>
      <c r="U7" s="585" t="s">
        <v>106</v>
      </c>
      <c r="V7" s="586" t="s">
        <v>106</v>
      </c>
      <c r="W7" s="587"/>
      <c r="X7" s="585" t="s">
        <v>107</v>
      </c>
      <c r="Y7" s="586"/>
      <c r="Z7" s="586"/>
      <c r="AA7" s="586"/>
      <c r="AB7" s="586"/>
      <c r="AC7" s="586"/>
      <c r="AD7" s="586"/>
      <c r="AE7" s="587"/>
      <c r="AF7" s="249"/>
      <c r="AG7" s="553" t="s">
        <v>106</v>
      </c>
      <c r="AH7" s="554" t="s">
        <v>106</v>
      </c>
      <c r="AI7" s="555"/>
      <c r="AJ7" s="553" t="s">
        <v>107</v>
      </c>
      <c r="AK7" s="554"/>
      <c r="AL7" s="554"/>
      <c r="AM7" s="554"/>
      <c r="AN7" s="554"/>
      <c r="AO7" s="554"/>
      <c r="AP7" s="554"/>
      <c r="AQ7" s="55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4" t="s">
        <v>47</v>
      </c>
      <c r="B8" s="605"/>
      <c r="C8" s="605"/>
      <c r="D8" s="605" t="s">
        <v>40</v>
      </c>
      <c r="E8" s="605"/>
      <c r="F8" s="605"/>
      <c r="G8" s="608"/>
      <c r="H8" s="610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286</v>
      </c>
      <c r="M8" s="336" t="s">
        <v>79</v>
      </c>
      <c r="N8" s="336" t="s">
        <v>41</v>
      </c>
      <c r="O8" s="336" t="s">
        <v>144</v>
      </c>
      <c r="P8" s="336" t="s">
        <v>287</v>
      </c>
      <c r="Q8" s="336" t="s">
        <v>42</v>
      </c>
      <c r="R8" s="336" t="s">
        <v>43</v>
      </c>
      <c r="S8" s="337" t="s">
        <v>44</v>
      </c>
      <c r="T8" s="540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286</v>
      </c>
      <c r="Y8" s="336" t="s">
        <v>79</v>
      </c>
      <c r="Z8" s="336" t="s">
        <v>41</v>
      </c>
      <c r="AA8" s="336" t="s">
        <v>144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51" t="str">
        <f>'1. Sažetak'!I20</f>
        <v>I. IZMJENA I DOPUNA 
PLANA 2020.</v>
      </c>
      <c r="AG8" s="332" t="s">
        <v>141</v>
      </c>
      <c r="AH8" s="333" t="s">
        <v>94</v>
      </c>
      <c r="AI8" s="334" t="s">
        <v>142</v>
      </c>
      <c r="AJ8" s="335" t="s">
        <v>286</v>
      </c>
      <c r="AK8" s="336" t="s">
        <v>79</v>
      </c>
      <c r="AL8" s="336" t="s">
        <v>41</v>
      </c>
      <c r="AM8" s="336" t="s">
        <v>144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06"/>
      <c r="B9" s="607"/>
      <c r="C9" s="607"/>
      <c r="D9" s="607"/>
      <c r="E9" s="607"/>
      <c r="F9" s="607"/>
      <c r="G9" s="609"/>
      <c r="H9" s="611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19">
        <v>1</v>
      </c>
      <c r="B10" s="620"/>
      <c r="C10" s="620"/>
      <c r="D10" s="620"/>
      <c r="E10" s="620"/>
      <c r="F10" s="620"/>
      <c r="G10" s="620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2"/>
      <c r="B11" s="623"/>
      <c r="C11" s="623"/>
      <c r="D11" s="623"/>
      <c r="E11" s="623"/>
      <c r="F11" s="623"/>
      <c r="G11" s="624"/>
      <c r="H11" s="161"/>
      <c r="I11" s="627">
        <f>SUM(I12:K12)</f>
        <v>2090900</v>
      </c>
      <c r="J11" s="628">
        <f>SUM(J12:L12)</f>
        <v>8540900</v>
      </c>
      <c r="K11" s="629"/>
      <c r="L11" s="296">
        <f>L12</f>
        <v>6450000</v>
      </c>
      <c r="M11" s="628">
        <f>SUM(M12:S12)</f>
        <v>5670754</v>
      </c>
      <c r="N11" s="628"/>
      <c r="O11" s="628"/>
      <c r="P11" s="628"/>
      <c r="Q11" s="628"/>
      <c r="R11" s="628"/>
      <c r="S11" s="629"/>
      <c r="T11" s="251"/>
      <c r="U11" s="627">
        <f>SUM(U12:W12)</f>
        <v>164400</v>
      </c>
      <c r="V11" s="628">
        <f>SUM(V12:X12)</f>
        <v>164400</v>
      </c>
      <c r="W11" s="629"/>
      <c r="X11" s="296">
        <f>X12</f>
        <v>0</v>
      </c>
      <c r="Y11" s="628">
        <f>SUM(Y12:AE12)</f>
        <v>755150</v>
      </c>
      <c r="Z11" s="628"/>
      <c r="AA11" s="628"/>
      <c r="AB11" s="628"/>
      <c r="AC11" s="628"/>
      <c r="AD11" s="628"/>
      <c r="AE11" s="629"/>
      <c r="AF11" s="257"/>
      <c r="AG11" s="542">
        <f>SUM(AG12:AI12)</f>
        <v>2255300</v>
      </c>
      <c r="AH11" s="543">
        <f>SUM(AH12:AJ12)</f>
        <v>8705300</v>
      </c>
      <c r="AI11" s="544"/>
      <c r="AJ11" s="349">
        <f>AJ12</f>
        <v>6450000</v>
      </c>
      <c r="AK11" s="543">
        <f>SUM(AK12:AQ12)</f>
        <v>6425904</v>
      </c>
      <c r="AL11" s="543"/>
      <c r="AM11" s="543"/>
      <c r="AN11" s="543"/>
      <c r="AO11" s="543"/>
      <c r="AP11" s="543"/>
      <c r="AQ11" s="54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21" t="str">
        <f>'1. Sažetak'!B6:E6</f>
        <v>SREDNJA ŠKOLA "ARBORETUM OPEKA"</v>
      </c>
      <c r="C12" s="621"/>
      <c r="D12" s="621"/>
      <c r="E12" s="621"/>
      <c r="F12" s="621"/>
      <c r="G12" s="621"/>
      <c r="H12" s="126">
        <f>SUM(I12:S12)</f>
        <v>14211654</v>
      </c>
      <c r="I12" s="127">
        <f t="shared" ref="I12:S12" si="0">I172+I97+I16+I209</f>
        <v>0</v>
      </c>
      <c r="J12" s="282">
        <f t="shared" si="0"/>
        <v>2038000</v>
      </c>
      <c r="K12" s="128">
        <f t="shared" si="0"/>
        <v>52900</v>
      </c>
      <c r="L12" s="297">
        <f t="shared" si="0"/>
        <v>6450000</v>
      </c>
      <c r="M12" s="129">
        <f t="shared" si="0"/>
        <v>452051</v>
      </c>
      <c r="N12" s="130">
        <f t="shared" si="0"/>
        <v>70000</v>
      </c>
      <c r="O12" s="130">
        <f t="shared" si="0"/>
        <v>3605096</v>
      </c>
      <c r="P12" s="130">
        <f t="shared" si="0"/>
        <v>1535457</v>
      </c>
      <c r="Q12" s="130">
        <f t="shared" si="0"/>
        <v>2000</v>
      </c>
      <c r="R12" s="130">
        <f t="shared" si="0"/>
        <v>6150</v>
      </c>
      <c r="S12" s="128">
        <f t="shared" si="0"/>
        <v>0</v>
      </c>
      <c r="T12" s="252">
        <f>SUM(U12:AE12)</f>
        <v>919550</v>
      </c>
      <c r="U12" s="127">
        <f t="shared" ref="U12:AE12" si="1">U172+U97+U16+U209</f>
        <v>0</v>
      </c>
      <c r="V12" s="282">
        <f t="shared" si="1"/>
        <v>164400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754000</v>
      </c>
      <c r="AB12" s="130">
        <f t="shared" si="1"/>
        <v>0</v>
      </c>
      <c r="AC12" s="130">
        <f t="shared" si="1"/>
        <v>0</v>
      </c>
      <c r="AD12" s="130">
        <f t="shared" si="1"/>
        <v>1150</v>
      </c>
      <c r="AE12" s="128">
        <f t="shared" si="1"/>
        <v>0</v>
      </c>
      <c r="AF12" s="258">
        <f>SUM(AG12:AQ12)</f>
        <v>15131204</v>
      </c>
      <c r="AG12" s="450">
        <f t="shared" ref="AG12:AQ12" si="2">AG172+AG97+AG16+AG209</f>
        <v>0</v>
      </c>
      <c r="AH12" s="451">
        <f t="shared" si="2"/>
        <v>2202400</v>
      </c>
      <c r="AI12" s="452">
        <f t="shared" si="2"/>
        <v>52900</v>
      </c>
      <c r="AJ12" s="453">
        <f t="shared" si="2"/>
        <v>6450000</v>
      </c>
      <c r="AK12" s="454">
        <f t="shared" si="2"/>
        <v>452051</v>
      </c>
      <c r="AL12" s="455">
        <f t="shared" si="2"/>
        <v>70000</v>
      </c>
      <c r="AM12" s="455">
        <f t="shared" si="2"/>
        <v>4359096</v>
      </c>
      <c r="AN12" s="455">
        <f t="shared" si="2"/>
        <v>1535457</v>
      </c>
      <c r="AO12" s="455">
        <f t="shared" si="2"/>
        <v>2000</v>
      </c>
      <c r="AP12" s="455">
        <f t="shared" si="2"/>
        <v>7300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2" t="s">
        <v>82</v>
      </c>
      <c r="B13" s="613"/>
      <c r="C13" s="613"/>
      <c r="D13" s="613"/>
      <c r="E13" s="613"/>
      <c r="F13" s="613"/>
      <c r="G13" s="614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15" t="s">
        <v>72</v>
      </c>
      <c r="B15" s="616"/>
      <c r="C15" s="616"/>
      <c r="D15" s="616"/>
      <c r="E15" s="616"/>
      <c r="F15" s="616"/>
      <c r="G15" s="616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76" t="s">
        <v>96</v>
      </c>
      <c r="B16" s="577"/>
      <c r="C16" s="577"/>
      <c r="D16" s="596" t="s">
        <v>97</v>
      </c>
      <c r="E16" s="596"/>
      <c r="F16" s="596"/>
      <c r="G16" s="597"/>
      <c r="H16" s="97">
        <f>SUM(I16:S16)</f>
        <v>6245996</v>
      </c>
      <c r="I16" s="98">
        <f>I17+I46+I71+I84</f>
        <v>0</v>
      </c>
      <c r="J16" s="98">
        <f t="shared" ref="J16:S16" si="3">J17+J46+J71+J84</f>
        <v>1102000</v>
      </c>
      <c r="K16" s="98">
        <f t="shared" si="3"/>
        <v>52900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3605096</v>
      </c>
      <c r="P16" s="98">
        <f t="shared" si="3"/>
        <v>1486000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918400</v>
      </c>
      <c r="U16" s="98">
        <f>U17+U46+U71+U84</f>
        <v>0</v>
      </c>
      <c r="V16" s="98">
        <f t="shared" ref="V16:AE16" si="4">V17+V46+V71+V84</f>
        <v>164400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754000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7164396</v>
      </c>
      <c r="AG16" s="462">
        <f>AG17+AG46+AG71+AG84</f>
        <v>0</v>
      </c>
      <c r="AH16" s="462">
        <f t="shared" ref="AH16:AQ16" si="5">AH17+AH46+AH71+AH84</f>
        <v>1266400</v>
      </c>
      <c r="AI16" s="462">
        <f t="shared" si="5"/>
        <v>52900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4359096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6" t="s">
        <v>130</v>
      </c>
      <c r="AU16" s="636"/>
      <c r="AV16" s="636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69" t="s">
        <v>280</v>
      </c>
      <c r="B17" s="570"/>
      <c r="C17" s="570"/>
      <c r="D17" s="572" t="s">
        <v>281</v>
      </c>
      <c r="E17" s="572"/>
      <c r="F17" s="572"/>
      <c r="G17" s="573"/>
      <c r="H17" s="83">
        <f>SUM(I17:S17)</f>
        <v>5630900</v>
      </c>
      <c r="I17" s="84">
        <f>I18+I35</f>
        <v>0</v>
      </c>
      <c r="J17" s="84">
        <f t="shared" ref="J17:S17" si="6">J18+J35</f>
        <v>1102000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3043900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918400</v>
      </c>
      <c r="U17" s="84">
        <f>U18+U35</f>
        <v>0</v>
      </c>
      <c r="V17" s="285">
        <f>V18+V35</f>
        <v>164400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754000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6549300</v>
      </c>
      <c r="AG17" s="84">
        <f>AG18+AG35</f>
        <v>0</v>
      </c>
      <c r="AH17" s="285">
        <f>AH18+AH35</f>
        <v>1266400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3797900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37" t="s">
        <v>130</v>
      </c>
      <c r="AU17" s="637"/>
      <c r="AV17" s="637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5" t="s">
        <v>16</v>
      </c>
      <c r="E18" s="565"/>
      <c r="F18" s="565"/>
      <c r="G18" s="566"/>
      <c r="H18" s="75">
        <f t="shared" ref="H18:H25" si="10">SUM(I18:S18)</f>
        <v>70900</v>
      </c>
      <c r="I18" s="77">
        <f>I19+I23+I33+I28+I31</f>
        <v>0</v>
      </c>
      <c r="J18" s="61">
        <f t="shared" ref="J18:S18" si="11">J19+J23+J33+J28+J31</f>
        <v>52000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18900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754000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754000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824900</v>
      </c>
      <c r="AG18" s="77">
        <f>AG19+AG23+AG33+AG28+AG31</f>
        <v>0</v>
      </c>
      <c r="AH18" s="61">
        <f t="shared" ref="AH18:AQ18" si="13">AH19+AH23+AH33+AH28+AH31</f>
        <v>52000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772900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3">
        <v>31</v>
      </c>
      <c r="B19" s="564"/>
      <c r="C19" s="90"/>
      <c r="D19" s="565" t="s">
        <v>0</v>
      </c>
      <c r="E19" s="565"/>
      <c r="F19" s="565"/>
      <c r="G19" s="56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472000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472000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472000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472000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7" t="s">
        <v>1</v>
      </c>
      <c r="E20" s="567"/>
      <c r="F20" s="567"/>
      <c r="G20" s="56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372000</v>
      </c>
      <c r="U20" s="80"/>
      <c r="V20" s="94"/>
      <c r="W20" s="82"/>
      <c r="X20" s="302"/>
      <c r="Y20" s="118"/>
      <c r="Z20" s="81"/>
      <c r="AA20" s="81">
        <v>372000</v>
      </c>
      <c r="AB20" s="81"/>
      <c r="AC20" s="81"/>
      <c r="AD20" s="81"/>
      <c r="AE20" s="82"/>
      <c r="AF20" s="109">
        <f t="shared" si="16"/>
        <v>372000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372000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SUMIFS($H$16:$H$280,$C$16:$C$280,$AS20)</f>
        <v>5338970</v>
      </c>
      <c r="AU20" s="194">
        <f>SUMIFS($T$16:$T$280,$C$16:$C$280,$AS20)</f>
        <v>372000</v>
      </c>
      <c r="AV20" s="194">
        <f>SUMIFS($AF$16:$AF$280,$C$16:$C$280,$AS20)</f>
        <v>5710970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7" t="s">
        <v>2</v>
      </c>
      <c r="E21" s="567"/>
      <c r="F21" s="567"/>
      <c r="G21" s="56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SUMIFS($H$16:$H$280,$C$16:$C$280,$AS21)</f>
        <v>293000</v>
      </c>
      <c r="AU21" s="194">
        <f>SUMIFS($T$16:$T$280,$C$16:$C$280,$AS21)</f>
        <v>0</v>
      </c>
      <c r="AV21" s="194">
        <f>SUMIFS($AF$16:$AF$280,$C$16:$C$280,$AS21)</f>
        <v>293000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7" t="s">
        <v>3</v>
      </c>
      <c r="E22" s="567"/>
      <c r="F22" s="567"/>
      <c r="G22" s="56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100000</v>
      </c>
      <c r="U22" s="80"/>
      <c r="V22" s="94"/>
      <c r="W22" s="82"/>
      <c r="X22" s="302"/>
      <c r="Y22" s="118"/>
      <c r="Z22" s="81"/>
      <c r="AA22" s="81">
        <v>100000</v>
      </c>
      <c r="AB22" s="81"/>
      <c r="AC22" s="81"/>
      <c r="AD22" s="81"/>
      <c r="AE22" s="82"/>
      <c r="AF22" s="109">
        <f t="shared" ref="AF22" si="39">SUM(AG22:AQ22)</f>
        <v>100000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100000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SUMIFS($H$16:$H$280,$C$16:$C$280,$AS22)</f>
        <v>907760</v>
      </c>
      <c r="AU22" s="194">
        <f>SUMIFS($T$16:$T$280,$C$16:$C$280,$AS22)</f>
        <v>100000</v>
      </c>
      <c r="AV22" s="194">
        <f>SUMIFS($AF$16:$AF$280,$C$16:$C$280,$AS22)</f>
        <v>1007760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3">
        <v>32</v>
      </c>
      <c r="B23" s="564"/>
      <c r="C23" s="90"/>
      <c r="D23" s="565" t="s">
        <v>4</v>
      </c>
      <c r="E23" s="565"/>
      <c r="F23" s="565"/>
      <c r="G23" s="566"/>
      <c r="H23" s="75">
        <f t="shared" si="10"/>
        <v>70900</v>
      </c>
      <c r="I23" s="77">
        <f>SUM(I24:I27)</f>
        <v>0</v>
      </c>
      <c r="J23" s="61">
        <f>SUM(J24:J27)</f>
        <v>52000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18900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282000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282000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352900</v>
      </c>
      <c r="AG23" s="315">
        <f t="shared" ref="AG23:AQ23" si="52">SUM(AG24:AG27)</f>
        <v>0</v>
      </c>
      <c r="AH23" s="263">
        <f t="shared" si="52"/>
        <v>52000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300900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7" t="s">
        <v>5</v>
      </c>
      <c r="E24" s="567"/>
      <c r="F24" s="567"/>
      <c r="G24" s="56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111000</v>
      </c>
      <c r="U24" s="80"/>
      <c r="V24" s="94"/>
      <c r="W24" s="82"/>
      <c r="X24" s="302"/>
      <c r="Y24" s="118"/>
      <c r="Z24" s="81"/>
      <c r="AA24" s="81">
        <v>111000</v>
      </c>
      <c r="AB24" s="81"/>
      <c r="AC24" s="81"/>
      <c r="AD24" s="81"/>
      <c r="AE24" s="82"/>
      <c r="AF24" s="109">
        <f t="shared" si="16"/>
        <v>111000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111000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SUMIFS($H$16:$H$280,$C$16:$C$280,$AS24)</f>
        <v>512170</v>
      </c>
      <c r="AU24" s="194">
        <f>SUMIFS($T$16:$T$280,$C$16:$C$280,$AS24)</f>
        <v>111000</v>
      </c>
      <c r="AV24" s="194">
        <f>SUMIFS($AF$16:$AF$280,$C$16:$C$280,$AS24)</f>
        <v>623170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7" t="s">
        <v>6</v>
      </c>
      <c r="E25" s="567"/>
      <c r="F25" s="567"/>
      <c r="G25" s="56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50000</v>
      </c>
      <c r="U25" s="80"/>
      <c r="V25" s="94"/>
      <c r="W25" s="82"/>
      <c r="X25" s="302"/>
      <c r="Y25" s="118"/>
      <c r="Z25" s="81"/>
      <c r="AA25" s="81">
        <v>50000</v>
      </c>
      <c r="AB25" s="81"/>
      <c r="AC25" s="81"/>
      <c r="AD25" s="81"/>
      <c r="AE25" s="82"/>
      <c r="AF25" s="109">
        <f t="shared" ref="AF25" si="63">SUM(AG25:AQ25)</f>
        <v>50000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50000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SUMIFS($H$16:$H$280,$C$16:$C$280,$AS25)</f>
        <v>601400</v>
      </c>
      <c r="AU25" s="194">
        <f>SUMIFS($T$16:$T$280,$C$16:$C$280,$AS25)</f>
        <v>47000</v>
      </c>
      <c r="AV25" s="194">
        <f>SUMIFS($AF$16:$AF$280,$C$16:$C$280,$AS25)</f>
        <v>648400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7" t="s">
        <v>7</v>
      </c>
      <c r="E26" s="567"/>
      <c r="F26" s="567"/>
      <c r="G26" s="568"/>
      <c r="H26" s="76">
        <f>SUM(I26:S26)</f>
        <v>70900</v>
      </c>
      <c r="I26" s="80"/>
      <c r="J26" s="94">
        <v>52000</v>
      </c>
      <c r="K26" s="82"/>
      <c r="L26" s="302"/>
      <c r="M26" s="118"/>
      <c r="N26" s="81"/>
      <c r="O26" s="81">
        <v>18900</v>
      </c>
      <c r="P26" s="81"/>
      <c r="Q26" s="81"/>
      <c r="R26" s="81"/>
      <c r="S26" s="82"/>
      <c r="T26" s="487">
        <f t="shared" si="7"/>
        <v>107000</v>
      </c>
      <c r="U26" s="80"/>
      <c r="V26" s="94"/>
      <c r="W26" s="82"/>
      <c r="X26" s="302"/>
      <c r="Y26" s="118"/>
      <c r="Z26" s="81"/>
      <c r="AA26" s="81">
        <v>107000</v>
      </c>
      <c r="AB26" s="81"/>
      <c r="AC26" s="81"/>
      <c r="AD26" s="81"/>
      <c r="AE26" s="82"/>
      <c r="AF26" s="109">
        <f t="shared" ref="AF26" si="74">SUM(AG26:AQ26)</f>
        <v>177900</v>
      </c>
      <c r="AG26" s="29">
        <f>I26+U26</f>
        <v>0</v>
      </c>
      <c r="AH26" s="92">
        <f t="shared" ref="AH26" si="75">J26+V26</f>
        <v>52000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125900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SUMIFS($H$16:$H$280,$C$16:$C$280,$AS26)</f>
        <v>603701</v>
      </c>
      <c r="AU26" s="194">
        <f>SUMIFS($T$16:$T$280,$C$16:$C$280,$AS26)</f>
        <v>108150</v>
      </c>
      <c r="AV26" s="194">
        <f>SUMIFS($AF$16:$AF$280,$C$16:$C$280,$AS26)</f>
        <v>711851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7" t="s">
        <v>8</v>
      </c>
      <c r="E27" s="567"/>
      <c r="F27" s="567"/>
      <c r="G27" s="56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14000</v>
      </c>
      <c r="U27" s="80"/>
      <c r="V27" s="94"/>
      <c r="W27" s="82"/>
      <c r="X27" s="302"/>
      <c r="Y27" s="118"/>
      <c r="Z27" s="81"/>
      <c r="AA27" s="81">
        <v>14000</v>
      </c>
      <c r="AB27" s="81"/>
      <c r="AC27" s="81"/>
      <c r="AD27" s="81"/>
      <c r="AE27" s="82"/>
      <c r="AF27" s="109">
        <f t="shared" ref="AF27" si="87">SUM(AG27:AQ27)</f>
        <v>14000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14000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SUMIFS($H$16:$H$280,$C$16:$C$280,$AS27)</f>
        <v>0</v>
      </c>
      <c r="AU27" s="194">
        <f>SUMIFS($T$16:$T$280,$C$16:$C$280,$AS27)</f>
        <v>0</v>
      </c>
      <c r="AV27" s="194">
        <f>SUMIFS($AF$16:$AF$280,$C$16:$C$280,$AS27)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3">
        <v>34</v>
      </c>
      <c r="B28" s="564"/>
      <c r="C28" s="90"/>
      <c r="D28" s="565" t="s">
        <v>9</v>
      </c>
      <c r="E28" s="565"/>
      <c r="F28" s="565"/>
      <c r="G28" s="56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SUMIFS($H$16:$H$280,$C$16:$C$280,$AS28)</f>
        <v>201000</v>
      </c>
      <c r="AU28" s="194">
        <f>SUMIFS($T$16:$T$280,$C$16:$C$280,$AS28)</f>
        <v>14000</v>
      </c>
      <c r="AV28" s="194">
        <f>SUMIFS($AF$16:$AF$280,$C$16:$C$280,$AS28)</f>
        <v>215000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7" t="s">
        <v>80</v>
      </c>
      <c r="E29" s="567"/>
      <c r="F29" s="567"/>
      <c r="G29" s="56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7" t="s">
        <v>10</v>
      </c>
      <c r="E30" s="567"/>
      <c r="F30" s="567"/>
      <c r="G30" s="56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SUMIFS($H$16:$H$280,$C$16:$C$280,$AS30)</f>
        <v>0</v>
      </c>
      <c r="AU30" s="194">
        <f>SUMIFS($T$16:$T$280,$C$16:$C$280,$AS30)</f>
        <v>0</v>
      </c>
      <c r="AV30" s="194">
        <f>SUMIFS($AF$16:$AF$280,$C$16:$C$280,$AS30)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3">
        <v>35</v>
      </c>
      <c r="B31" s="564"/>
      <c r="C31" s="90"/>
      <c r="D31" s="565" t="s">
        <v>9</v>
      </c>
      <c r="E31" s="565"/>
      <c r="F31" s="565"/>
      <c r="G31" s="56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SUMIFS($H$16:$H$280,$C$16:$C$280,$AS31)</f>
        <v>9000</v>
      </c>
      <c r="AU31" s="194">
        <f>SUMIFS($T$16:$T$280,$C$16:$C$280,$AS31)</f>
        <v>3000</v>
      </c>
      <c r="AV31" s="194">
        <f>SUMIFS($AF$16:$AF$280,$C$16:$C$280,$AS31)</f>
        <v>12000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7" t="s">
        <v>283</v>
      </c>
      <c r="E32" s="567"/>
      <c r="F32" s="567"/>
      <c r="G32" s="56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3">
        <v>36</v>
      </c>
      <c r="B33" s="564"/>
      <c r="C33" s="90"/>
      <c r="D33" s="565" t="s">
        <v>260</v>
      </c>
      <c r="E33" s="565"/>
      <c r="F33" s="565"/>
      <c r="G33" s="56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SUMIFS($H$16:$H$280,$C$16:$C$280,$AS33)</f>
        <v>0</v>
      </c>
      <c r="AU33" s="194">
        <f>SUMIFS($T$16:$T$280,$C$16:$C$280,$AS33)</f>
        <v>0</v>
      </c>
      <c r="AV33" s="194">
        <f>SUMIFS($AF$16:$AF$280,$C$16:$C$280,$AS33)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7" t="s">
        <v>184</v>
      </c>
      <c r="E34" s="567"/>
      <c r="F34" s="567"/>
      <c r="G34" s="56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4" t="s">
        <v>17</v>
      </c>
      <c r="E35" s="574"/>
      <c r="F35" s="574"/>
      <c r="G35" s="575"/>
      <c r="H35" s="75">
        <f t="shared" si="85"/>
        <v>5560000</v>
      </c>
      <c r="I35" s="77">
        <f>I36+I42</f>
        <v>0</v>
      </c>
      <c r="J35" s="61">
        <f>J36+J42</f>
        <v>1050000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3025000</v>
      </c>
      <c r="P35" s="78">
        <f t="shared" si="152"/>
        <v>1485000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164400</v>
      </c>
      <c r="U35" s="77">
        <f>U36+U42</f>
        <v>0</v>
      </c>
      <c r="V35" s="61">
        <f>V36+V42</f>
        <v>164400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5724400</v>
      </c>
      <c r="AG35" s="315">
        <f>AG36+AG42</f>
        <v>0</v>
      </c>
      <c r="AH35" s="263">
        <f>AH36+AH42</f>
        <v>1214400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3025000</v>
      </c>
      <c r="AN35" s="241">
        <f t="shared" si="154"/>
        <v>1485000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SUMIFS($H$16:$H$280,$C$16:$C$280,$AS35)</f>
        <v>0</v>
      </c>
      <c r="AU35" s="194">
        <f>SUMIFS($T$16:$T$280,$C$16:$C$280,$AS35)</f>
        <v>0</v>
      </c>
      <c r="AV35" s="194">
        <f>SUMIFS($AF$16:$AF$280,$C$16:$C$280,$AS35)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3">
        <v>42</v>
      </c>
      <c r="B36" s="564"/>
      <c r="C36" s="484"/>
      <c r="D36" s="565" t="s">
        <v>45</v>
      </c>
      <c r="E36" s="565"/>
      <c r="F36" s="565"/>
      <c r="G36" s="56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SUMIFS($H$16:$H$280,$C$16:$C$280,$AS36)</f>
        <v>0</v>
      </c>
      <c r="AU36" s="194">
        <f>SUMIFS($T$16:$T$280,$C$16:$C$280,$AS36)</f>
        <v>0</v>
      </c>
      <c r="AV36" s="194">
        <f>SUMIFS($AF$16:$AF$280,$C$16:$C$280,$AS36)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7" t="s">
        <v>71</v>
      </c>
      <c r="E37" s="567"/>
      <c r="F37" s="567"/>
      <c r="G37" s="56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7" t="s">
        <v>11</v>
      </c>
      <c r="E38" s="567"/>
      <c r="F38" s="567"/>
      <c r="G38" s="56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SUMIFS($H$16:$H$280,$C$16:$C$280,$AS38)</f>
        <v>0</v>
      </c>
      <c r="AU38" s="194">
        <f>SUMIFS($T$16:$T$280,$C$16:$C$280,$AS38)</f>
        <v>0</v>
      </c>
      <c r="AV38" s="194">
        <f>SUMIFS($AF$16:$AF$280,$C$16:$C$280,$AS38)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7" t="s">
        <v>89</v>
      </c>
      <c r="E39" s="567"/>
      <c r="F39" s="567"/>
      <c r="G39" s="56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7" t="s">
        <v>46</v>
      </c>
      <c r="E40" s="567"/>
      <c r="F40" s="567"/>
      <c r="G40" s="56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SUMIFS($H$16:$H$280,$C$16:$C$280,$AS40)</f>
        <v>0</v>
      </c>
      <c r="AU40" s="194">
        <f>SUMIFS($T$16:$T$280,$C$16:$C$280,$AS40)</f>
        <v>0</v>
      </c>
      <c r="AV40" s="194">
        <f>SUMIFS($AF$16:$AF$280,$C$16:$C$280,$AS40)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7" t="s">
        <v>85</v>
      </c>
      <c r="E41" s="567"/>
      <c r="F41" s="567"/>
      <c r="G41" s="56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SUMIFS($H$16:$H$280,$C$16:$C$280,$AS41)</f>
        <v>184653</v>
      </c>
      <c r="AU41" s="194">
        <f>SUMIFS($T$16:$T$280,$C$16:$C$280,$AS41)</f>
        <v>0</v>
      </c>
      <c r="AV41" s="194">
        <f>SUMIFS($AF$16:$AF$280,$C$16:$C$280,$AS41)</f>
        <v>184653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15">
        <v>45</v>
      </c>
      <c r="B42" s="516"/>
      <c r="C42" s="482"/>
      <c r="D42" s="517" t="s">
        <v>86</v>
      </c>
      <c r="E42" s="517"/>
      <c r="F42" s="517"/>
      <c r="G42" s="518"/>
      <c r="H42" s="237">
        <f t="shared" si="180"/>
        <v>5560000</v>
      </c>
      <c r="I42" s="263">
        <f t="shared" ref="I42:S42" si="215">I43+I44</f>
        <v>0</v>
      </c>
      <c r="J42" s="263">
        <f t="shared" si="215"/>
        <v>1050000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3025000</v>
      </c>
      <c r="P42" s="241">
        <f t="shared" si="215"/>
        <v>1485000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164400</v>
      </c>
      <c r="U42" s="263">
        <f t="shared" ref="U42:AE42" si="216">U43+U44</f>
        <v>0</v>
      </c>
      <c r="V42" s="241">
        <f t="shared" si="216"/>
        <v>164400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5724400</v>
      </c>
      <c r="AG42" s="238">
        <f t="shared" ref="AG42:AQ42" si="218">AG43+AG44</f>
        <v>0</v>
      </c>
      <c r="AH42" s="241">
        <f t="shared" si="218"/>
        <v>1214400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3025000</v>
      </c>
      <c r="AN42" s="241">
        <f t="shared" si="218"/>
        <v>1485000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SUMIFS($H$16:$H$280,$C$16:$C$280,$AS42)</f>
        <v>0</v>
      </c>
      <c r="AU42" s="194">
        <f>SUMIFS($T$16:$T$280,$C$16:$C$280,$AS42)</f>
        <v>0</v>
      </c>
      <c r="AV42" s="194">
        <f>SUMIFS($AF$16:$AF$280,$C$16:$C$280,$AS42)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7" t="s">
        <v>87</v>
      </c>
      <c r="E43" s="567"/>
      <c r="F43" s="567"/>
      <c r="G43" s="568"/>
      <c r="H43" s="76">
        <f t="shared" si="180"/>
        <v>5560000</v>
      </c>
      <c r="I43" s="80"/>
      <c r="J43" s="94">
        <v>1050000</v>
      </c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81"/>
        <v>164400</v>
      </c>
      <c r="U43" s="80"/>
      <c r="V43" s="94">
        <v>164400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5724400</v>
      </c>
      <c r="AG43" s="29">
        <f>I43+U43</f>
        <v>0</v>
      </c>
      <c r="AH43" s="92">
        <f t="shared" ref="AH43" si="220">J43+V43</f>
        <v>1214400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3025000</v>
      </c>
      <c r="AN43" s="30">
        <f t="shared" ref="AN43" si="226">P43+AB43</f>
        <v>1485000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SUMIFS($H$16:$H$280,$C$16:$C$280,$AS43)</f>
        <v>0</v>
      </c>
      <c r="AU43" s="194">
        <f>SUMIFS($T$16:$T$280,$C$16:$C$280,$AS43)</f>
        <v>0</v>
      </c>
      <c r="AV43" s="194">
        <f>SUMIFS($AF$16:$AF$280,$C$16:$C$280,$AS43)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7" t="s">
        <v>91</v>
      </c>
      <c r="E44" s="567"/>
      <c r="F44" s="567"/>
      <c r="G44" s="56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SUMIFS($H$16:$H$280,$C$16:$C$280,$AS44)</f>
        <v>0</v>
      </c>
      <c r="AU44" s="194">
        <f>SUMIFS($T$16:$T$280,$C$16:$C$280,$AS44)</f>
        <v>0</v>
      </c>
      <c r="AV44" s="194">
        <f>SUMIFS($AF$16:$AF$280,$C$16:$C$280,$AS44)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69" t="s">
        <v>121</v>
      </c>
      <c r="B46" s="570"/>
      <c r="C46" s="570"/>
      <c r="D46" s="572" t="s">
        <v>136</v>
      </c>
      <c r="E46" s="572"/>
      <c r="F46" s="572"/>
      <c r="G46" s="573"/>
      <c r="H46" s="83">
        <f>SUM(I46:S46)</f>
        <v>557196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557196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557196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557196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65" t="s">
        <v>16</v>
      </c>
      <c r="E47" s="565"/>
      <c r="F47" s="565"/>
      <c r="G47" s="566"/>
      <c r="H47" s="75">
        <f t="shared" ref="H47:H68" si="247">SUM(I47:S47)</f>
        <v>497000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497000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497000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497000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SUMIFS($H$16:$H$214,$C$16:$C$214,$AS47)</f>
        <v>5338970</v>
      </c>
      <c r="AU47" s="388">
        <f>SUMIFS($T$16:$T$214,$C$16:$C$214,$AS47)</f>
        <v>372000</v>
      </c>
      <c r="AV47" s="388">
        <f>SUMIFS($AF$16:$AF$214,$C$16:$C$214,$AS47)</f>
        <v>5710970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63">
        <v>31</v>
      </c>
      <c r="B48" s="564"/>
      <c r="C48" s="90"/>
      <c r="D48" s="565" t="s">
        <v>0</v>
      </c>
      <c r="E48" s="565"/>
      <c r="F48" s="565"/>
      <c r="G48" s="56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SUMIFS($H$16:$H$214,$C$16:$C$214,$AS48)</f>
        <v>293000</v>
      </c>
      <c r="AU48" s="388">
        <f>SUMIFS($T$16:$T$214,$C$16:$C$214,$AS48)</f>
        <v>0</v>
      </c>
      <c r="AV48" s="388">
        <f>SUMIFS($AF$16:$AF$214,$C$16:$C$214,$AS48)</f>
        <v>293000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7" t="s">
        <v>1</v>
      </c>
      <c r="E49" s="567"/>
      <c r="F49" s="567"/>
      <c r="G49" s="56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SUMIFS($H$16:$H$214,$C$16:$C$214,$AS49)</f>
        <v>907760</v>
      </c>
      <c r="AU49" s="388">
        <f>SUMIFS($T$16:$T$214,$C$16:$C$214,$AS49)</f>
        <v>100000</v>
      </c>
      <c r="AV49" s="388">
        <f>SUMIFS($AF$16:$AF$214,$C$16:$C$214,$AS49)</f>
        <v>1007760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67" t="s">
        <v>2</v>
      </c>
      <c r="E50" s="567"/>
      <c r="F50" s="567"/>
      <c r="G50" s="56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7" t="s">
        <v>3</v>
      </c>
      <c r="E51" s="567"/>
      <c r="F51" s="567"/>
      <c r="G51" s="56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SUMIFS($H$16:$H$214,$C$16:$C$214,$AS51)</f>
        <v>512170</v>
      </c>
      <c r="AU51" s="388">
        <f>SUMIFS($T$16:$T$214,$C$16:$C$214,$AS51)</f>
        <v>111000</v>
      </c>
      <c r="AV51" s="388">
        <f>SUMIFS($AF$16:$AF$214,$C$16:$C$214,$AS51)</f>
        <v>623170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3">
        <v>32</v>
      </c>
      <c r="B52" s="564"/>
      <c r="C52" s="90"/>
      <c r="D52" s="565" t="s">
        <v>4</v>
      </c>
      <c r="E52" s="565"/>
      <c r="F52" s="565"/>
      <c r="G52" s="566"/>
      <c r="H52" s="75">
        <f t="shared" si="247"/>
        <v>497000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497000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497000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497000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SUMIFS($H$16:$H$214,$C$16:$C$214,$AS52)</f>
        <v>601400</v>
      </c>
      <c r="AU52" s="388">
        <f>SUMIFS($T$16:$T$214,$C$16:$C$214,$AS52)</f>
        <v>47000</v>
      </c>
      <c r="AV52" s="388">
        <f>SUMIFS($AF$16:$AF$214,$C$16:$C$214,$AS52)</f>
        <v>648400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7" t="s">
        <v>5</v>
      </c>
      <c r="E53" s="567"/>
      <c r="F53" s="567"/>
      <c r="G53" s="567"/>
      <c r="H53" s="76">
        <f t="shared" si="247"/>
        <v>130000</v>
      </c>
      <c r="I53" s="80"/>
      <c r="J53" s="94"/>
      <c r="K53" s="82"/>
      <c r="L53" s="302"/>
      <c r="M53" s="118"/>
      <c r="N53" s="81"/>
      <c r="O53" s="81">
        <v>130000</v>
      </c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130000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130000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SUMIFS($H$16:$H$214,$C$16:$C$214,$AS53)</f>
        <v>603701</v>
      </c>
      <c r="AU53" s="388">
        <f>SUMIFS($T$16:$T$214,$C$16:$C$214,$AS53)</f>
        <v>108150</v>
      </c>
      <c r="AV53" s="388">
        <f>SUMIFS($AF$16:$AF$214,$C$16:$C$214,$AS53)</f>
        <v>711851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7" t="s">
        <v>6</v>
      </c>
      <c r="E54" s="567"/>
      <c r="F54" s="567"/>
      <c r="G54" s="567"/>
      <c r="H54" s="76">
        <f t="shared" si="247"/>
        <v>30000</v>
      </c>
      <c r="I54" s="80"/>
      <c r="J54" s="94"/>
      <c r="K54" s="82"/>
      <c r="L54" s="302"/>
      <c r="M54" s="118"/>
      <c r="N54" s="81"/>
      <c r="O54" s="81">
        <v>30000</v>
      </c>
      <c r="P54" s="81">
        <v>0</v>
      </c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30000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30000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SUMIFS($H$16:$H$214,$C$16:$C$214,$AS54)</f>
        <v>0</v>
      </c>
      <c r="AU54" s="388">
        <f>SUMIFS($T$16:$T$214,$C$16:$C$214,$AS54)</f>
        <v>0</v>
      </c>
      <c r="AV54" s="388">
        <f>SUMIFS($AF$16:$AF$214,$C$16:$C$214,$AS54)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7" t="s">
        <v>7</v>
      </c>
      <c r="E55" s="567"/>
      <c r="F55" s="567"/>
      <c r="G55" s="567"/>
      <c r="H55" s="76">
        <f>SUM(I55:S55)</f>
        <v>193000</v>
      </c>
      <c r="I55" s="80"/>
      <c r="J55" s="94"/>
      <c r="K55" s="82"/>
      <c r="L55" s="302"/>
      <c r="M55" s="118"/>
      <c r="N55" s="81"/>
      <c r="O55" s="81">
        <v>193000</v>
      </c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193000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193000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SUMIFS($H$16:$H$214,$C$16:$C$214,$AS55)</f>
        <v>201000</v>
      </c>
      <c r="AU55" s="388">
        <f>SUMIFS($T$16:$T$214,$C$16:$C$214,$AS55)</f>
        <v>14000</v>
      </c>
      <c r="AV55" s="388">
        <f>SUMIFS($AF$16:$AF$214,$C$16:$C$214,$AS55)</f>
        <v>215000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7" t="s">
        <v>8</v>
      </c>
      <c r="E56" s="567"/>
      <c r="F56" s="567"/>
      <c r="G56" s="568"/>
      <c r="H56" s="76">
        <f t="shared" si="247"/>
        <v>144000</v>
      </c>
      <c r="I56" s="80"/>
      <c r="J56" s="94"/>
      <c r="K56" s="82"/>
      <c r="L56" s="302"/>
      <c r="M56" s="118"/>
      <c r="N56" s="81"/>
      <c r="O56" s="81">
        <v>144000</v>
      </c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144000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144000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3">
        <v>36</v>
      </c>
      <c r="B57" s="564"/>
      <c r="C57" s="90"/>
      <c r="D57" s="565" t="s">
        <v>260</v>
      </c>
      <c r="E57" s="565"/>
      <c r="F57" s="565"/>
      <c r="G57" s="56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SUMIFS($H$16:$H$214,$C$16:$C$214,$AS57)</f>
        <v>0</v>
      </c>
      <c r="AU57" s="388">
        <f>SUMIFS($T$16:$T$214,$C$16:$C$214,$AS57)</f>
        <v>0</v>
      </c>
      <c r="AV57" s="388">
        <f>SUMIFS($AF$16:$AF$214,$C$16:$C$214,$AS57)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7" t="s">
        <v>184</v>
      </c>
      <c r="E58" s="567"/>
      <c r="F58" s="567"/>
      <c r="G58" s="56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SUMIFS($H$16:$H$214,$C$16:$C$214,$AS58)</f>
        <v>9000</v>
      </c>
      <c r="AU58" s="388">
        <f>SUMIFS($T$16:$T$214,$C$16:$C$214,$AS58)</f>
        <v>3000</v>
      </c>
      <c r="AV58" s="388">
        <f>SUMIFS($AF$16:$AF$214,$C$16:$C$214,$AS58)</f>
        <v>12000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74" t="s">
        <v>17</v>
      </c>
      <c r="E59" s="574"/>
      <c r="F59" s="574"/>
      <c r="G59" s="575"/>
      <c r="H59" s="75">
        <f t="shared" si="247"/>
        <v>60196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60196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60196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60196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3">
        <v>42</v>
      </c>
      <c r="B60" s="564"/>
      <c r="C60" s="437"/>
      <c r="D60" s="565" t="s">
        <v>45</v>
      </c>
      <c r="E60" s="565"/>
      <c r="F60" s="565"/>
      <c r="G60" s="566"/>
      <c r="H60" s="75">
        <f>SUM(I60:S60)</f>
        <v>60196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60196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60196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60196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SUMIFS($H$16:$H$214,$C$16:$C$214,$AS60)</f>
        <v>0</v>
      </c>
      <c r="AU60" s="388">
        <f>SUMIFS($T$16:$T$214,$C$16:$C$214,$AS60)</f>
        <v>0</v>
      </c>
      <c r="AV60" s="388">
        <f>SUMIFS($AF$16:$AF$214,$C$16:$C$214,$AS60)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7" t="s">
        <v>71</v>
      </c>
      <c r="E61" s="567"/>
      <c r="F61" s="567"/>
      <c r="G61" s="56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7" t="s">
        <v>11</v>
      </c>
      <c r="E62" s="567"/>
      <c r="F62" s="567"/>
      <c r="G62" s="568"/>
      <c r="H62" s="76">
        <f>SUM(I62:S62)</f>
        <v>60196</v>
      </c>
      <c r="I62" s="80"/>
      <c r="J62" s="94"/>
      <c r="K62" s="82"/>
      <c r="L62" s="302"/>
      <c r="M62" s="118"/>
      <c r="N62" s="81"/>
      <c r="O62" s="81">
        <v>60196</v>
      </c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60196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60196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SUMIFS($H$16:$H$214,$C$16:$C$214,$AS62)</f>
        <v>0</v>
      </c>
      <c r="AU62" s="388">
        <f>SUMIFS($T$16:$T$214,$C$16:$C$214,$AS62)</f>
        <v>0</v>
      </c>
      <c r="AV62" s="388">
        <f>SUMIFS($AF$16:$AF$214,$C$16:$C$214,$AS62)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7" t="s">
        <v>89</v>
      </c>
      <c r="E63" s="567"/>
      <c r="F63" s="567"/>
      <c r="G63" s="56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7" t="s">
        <v>46</v>
      </c>
      <c r="E64" s="567"/>
      <c r="F64" s="567"/>
      <c r="G64" s="56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SUMIFS($H$16:$H$214,$C$16:$C$214,$AS64)</f>
        <v>0</v>
      </c>
      <c r="AU64" s="388">
        <f>SUMIFS($T$16:$T$214,$C$16:$C$214,$AS64)</f>
        <v>0</v>
      </c>
      <c r="AV64" s="388">
        <f>SUMIFS($AF$16:$AF$214,$C$16:$C$214,$AS64)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7" t="s">
        <v>85</v>
      </c>
      <c r="E65" s="567"/>
      <c r="F65" s="567"/>
      <c r="G65" s="56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SUMIFS($H$16:$H$214,$C$16:$C$214,$AS65)</f>
        <v>184653</v>
      </c>
      <c r="AU65" s="388">
        <f>SUMIFS($T$16:$T$214,$C$16:$C$214,$AS65)</f>
        <v>0</v>
      </c>
      <c r="AV65" s="388">
        <f>SUMIFS($AF$16:$AF$214,$C$16:$C$214,$AS65)</f>
        <v>184653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15">
        <v>45</v>
      </c>
      <c r="B66" s="516"/>
      <c r="C66" s="431"/>
      <c r="D66" s="517" t="s">
        <v>86</v>
      </c>
      <c r="E66" s="517"/>
      <c r="F66" s="517"/>
      <c r="G66" s="517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SUMIFS($H$16:$H$214,$C$16:$C$214,$AS66)</f>
        <v>0</v>
      </c>
      <c r="AU66" s="388">
        <f>SUMIFS($T$16:$T$214,$C$16:$C$214,$AS66)</f>
        <v>0</v>
      </c>
      <c r="AV66" s="388">
        <f>SUMIFS($AF$16:$AF$214,$C$16:$C$214,$AS66)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7" t="s">
        <v>87</v>
      </c>
      <c r="E67" s="567"/>
      <c r="F67" s="567"/>
      <c r="G67" s="56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SUMIFS($H$16:$H$214,$C$16:$C$214,$AS67)</f>
        <v>0</v>
      </c>
      <c r="AU67" s="388">
        <f>SUMIFS($T$16:$T$214,$C$16:$C$214,$AS67)</f>
        <v>0</v>
      </c>
      <c r="AV67" s="388">
        <f>SUMIFS($AF$16:$AF$214,$C$16:$C$214,$AS67)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7" t="s">
        <v>91</v>
      </c>
      <c r="E68" s="567"/>
      <c r="F68" s="567"/>
      <c r="G68" s="56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SUMIFS($H$16:$H$214,$C$16:$C$214,$AS68)</f>
        <v>0</v>
      </c>
      <c r="AU68" s="388">
        <f>SUMIFS($T$16:$T$214,$C$16:$C$214,$AS68)</f>
        <v>0</v>
      </c>
      <c r="AV68" s="388">
        <f>SUMIFS($AF$16:$AF$214,$C$16:$C$214,$AS68)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3" t="s">
        <v>140</v>
      </c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U69" s="633" t="s">
        <v>140</v>
      </c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276"/>
      <c r="AG69" s="633" t="s">
        <v>140</v>
      </c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SUMIFS($H$16:$H$214,$C$16:$C$214,$AS70)</f>
        <v>5560000</v>
      </c>
      <c r="AU70" s="388">
        <f>SUMIFS($T$16:$T$214,$C$16:$C$214,$AS70)</f>
        <v>164400</v>
      </c>
      <c r="AV70" s="388">
        <f>SUMIFS($AF$16:$AF$214,$C$16:$C$214,$AS70)</f>
        <v>5724400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69" t="s">
        <v>143</v>
      </c>
      <c r="B71" s="570"/>
      <c r="C71" s="570"/>
      <c r="D71" s="572" t="s">
        <v>142</v>
      </c>
      <c r="E71" s="572"/>
      <c r="F71" s="572"/>
      <c r="G71" s="573"/>
      <c r="H71" s="83">
        <f>SUM(I71:S71)</f>
        <v>52900</v>
      </c>
      <c r="I71" s="84">
        <f>I72</f>
        <v>0</v>
      </c>
      <c r="J71" s="285">
        <f t="shared" ref="J71:S71" si="362">J72</f>
        <v>0</v>
      </c>
      <c r="K71" s="86">
        <f t="shared" si="362"/>
        <v>52900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52900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52900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SUMIFS($H$16:$H$214,$C$16:$C$214,$AS71)</f>
        <v>0</v>
      </c>
      <c r="AU71" s="388">
        <f>SUMIFS($T$16:$T$214,$C$16:$C$214,$AS71)</f>
        <v>0</v>
      </c>
      <c r="AV71" s="388">
        <f>SUMIFS($AF$16:$AF$214,$C$16:$C$214,$AS71)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5" t="s">
        <v>16</v>
      </c>
      <c r="E72" s="565"/>
      <c r="F72" s="565"/>
      <c r="G72" s="566"/>
      <c r="H72" s="75">
        <f t="shared" ref="H72:H79" si="365">SUM(I72:S72)</f>
        <v>52900</v>
      </c>
      <c r="I72" s="77">
        <f>I73+I77</f>
        <v>0</v>
      </c>
      <c r="J72" s="61">
        <f t="shared" ref="J72:S72" si="366">J73+J77</f>
        <v>0</v>
      </c>
      <c r="K72" s="79">
        <f t="shared" si="366"/>
        <v>52900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52900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52900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3">
        <v>31</v>
      </c>
      <c r="B73" s="564"/>
      <c r="C73" s="90"/>
      <c r="D73" s="565" t="s">
        <v>0</v>
      </c>
      <c r="E73" s="565"/>
      <c r="F73" s="565"/>
      <c r="G73" s="566"/>
      <c r="H73" s="75">
        <f t="shared" si="365"/>
        <v>50730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50730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50730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50730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SUMIFS($H$16:$H$214,$C$16:$C$214,$AS73)</f>
        <v>0</v>
      </c>
      <c r="AU73" s="444">
        <f>SUMIFS($T$16:$T$214,$C$16:$C$214,$AS73)</f>
        <v>0</v>
      </c>
      <c r="AV73" s="444">
        <f>SUMIFS($AF$16:$AF$214,$C$16:$C$214,$AS73)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7" t="s">
        <v>1</v>
      </c>
      <c r="E74" s="567"/>
      <c r="F74" s="567"/>
      <c r="G74" s="567"/>
      <c r="H74" s="76">
        <f t="shared" si="365"/>
        <v>40970</v>
      </c>
      <c r="I74" s="80"/>
      <c r="J74" s="94"/>
      <c r="K74" s="82">
        <v>40970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40970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40970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SUMIFS($H$16:$H$214,$C$16:$C$214,$AS74)</f>
        <v>0</v>
      </c>
      <c r="AU74" s="446">
        <f>SUMIFS($T$16:$T$214,$C$16:$C$214,$AS74)</f>
        <v>0</v>
      </c>
      <c r="AV74" s="446">
        <f>SUMIFS($AF$16:$AF$214,$C$16:$C$214,$AS74)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7" t="s">
        <v>2</v>
      </c>
      <c r="E75" s="567"/>
      <c r="F75" s="567"/>
      <c r="G75" s="568"/>
      <c r="H75" s="76">
        <f t="shared" si="365"/>
        <v>3000</v>
      </c>
      <c r="I75" s="80"/>
      <c r="J75" s="94"/>
      <c r="K75" s="82">
        <v>3000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3000</v>
      </c>
      <c r="AG75" s="29">
        <f t="shared" si="380"/>
        <v>0</v>
      </c>
      <c r="AH75" s="92">
        <f t="shared" si="381"/>
        <v>0</v>
      </c>
      <c r="AI75" s="31">
        <f t="shared" si="382"/>
        <v>3000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14211654</v>
      </c>
      <c r="AU75" s="447">
        <f>SUM(AU47:AU74)</f>
        <v>919550</v>
      </c>
      <c r="AV75" s="447">
        <f>SUM(AV47:AV74)</f>
        <v>15131204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7" t="s">
        <v>3</v>
      </c>
      <c r="E76" s="567"/>
      <c r="F76" s="567"/>
      <c r="G76" s="567"/>
      <c r="H76" s="76">
        <f t="shared" si="365"/>
        <v>6760</v>
      </c>
      <c r="I76" s="80"/>
      <c r="J76" s="94"/>
      <c r="K76" s="82">
        <v>6760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6760</v>
      </c>
      <c r="AG76" s="29">
        <f t="shared" si="380"/>
        <v>0</v>
      </c>
      <c r="AH76" s="92">
        <f t="shared" si="381"/>
        <v>0</v>
      </c>
      <c r="AI76" s="31">
        <f t="shared" si="382"/>
        <v>6760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3">
        <v>32</v>
      </c>
      <c r="B77" s="564"/>
      <c r="C77" s="90"/>
      <c r="D77" s="565" t="s">
        <v>4</v>
      </c>
      <c r="E77" s="565"/>
      <c r="F77" s="565"/>
      <c r="G77" s="566"/>
      <c r="H77" s="75">
        <f t="shared" si="365"/>
        <v>2170</v>
      </c>
      <c r="I77" s="77">
        <f>SUM(I78:I81)</f>
        <v>0</v>
      </c>
      <c r="J77" s="61">
        <f>SUM(J78:J81)</f>
        <v>0</v>
      </c>
      <c r="K77" s="79">
        <f t="shared" ref="K77:S77" si="391">SUM(K78:K81)</f>
        <v>2170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2170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2170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7" t="s">
        <v>5</v>
      </c>
      <c r="E78" s="567"/>
      <c r="F78" s="567"/>
      <c r="G78" s="567"/>
      <c r="H78" s="76">
        <f t="shared" si="365"/>
        <v>2170</v>
      </c>
      <c r="I78" s="80"/>
      <c r="J78" s="94"/>
      <c r="K78" s="82">
        <v>2170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2170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2170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7" t="s">
        <v>6</v>
      </c>
      <c r="E79" s="567"/>
      <c r="F79" s="567"/>
      <c r="G79" s="56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7" t="s">
        <v>7</v>
      </c>
      <c r="E80" s="567"/>
      <c r="F80" s="567"/>
      <c r="G80" s="56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7" t="s">
        <v>8</v>
      </c>
      <c r="E81" s="567"/>
      <c r="F81" s="567"/>
      <c r="G81" s="56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SUMIFS($H$16:$H$214,$C$16:$C$214,$AS82)</f>
        <v>5560000</v>
      </c>
      <c r="AU82" s="388">
        <f>SUMIFS($T$16:$T$214,$C$16:$C$214,$AS82)</f>
        <v>164400</v>
      </c>
      <c r="AV82" s="388">
        <f>SUMIFS($AF$16:$AF$214,$C$16:$C$214,$AS82)</f>
        <v>5724400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69" t="s">
        <v>284</v>
      </c>
      <c r="B84" s="570"/>
      <c r="C84" s="570"/>
      <c r="D84" s="572" t="s">
        <v>285</v>
      </c>
      <c r="E84" s="572"/>
      <c r="F84" s="572"/>
      <c r="G84" s="573"/>
      <c r="H84" s="83">
        <f>SUM(I84:S84)</f>
        <v>5000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4000</v>
      </c>
      <c r="P84" s="85">
        <f t="shared" si="411"/>
        <v>1000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5000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4000</v>
      </c>
      <c r="AN84" s="85">
        <f t="shared" si="413"/>
        <v>1000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5" t="s">
        <v>16</v>
      </c>
      <c r="E85" s="565"/>
      <c r="F85" s="565"/>
      <c r="G85" s="566"/>
      <c r="H85" s="75">
        <f t="shared" ref="H85:H92" si="414">SUM(I85:S85)</f>
        <v>5000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4000</v>
      </c>
      <c r="P85" s="78">
        <f t="shared" si="415"/>
        <v>1000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5000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3">
        <v>31</v>
      </c>
      <c r="B86" s="564"/>
      <c r="C86" s="90"/>
      <c r="D86" s="565" t="s">
        <v>0</v>
      </c>
      <c r="E86" s="565"/>
      <c r="F86" s="565"/>
      <c r="G86" s="566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7" t="s">
        <v>1</v>
      </c>
      <c r="E87" s="567"/>
      <c r="F87" s="567"/>
      <c r="G87" s="567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7" t="s">
        <v>2</v>
      </c>
      <c r="E88" s="567"/>
      <c r="F88" s="567"/>
      <c r="G88" s="568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7" t="s">
        <v>3</v>
      </c>
      <c r="E89" s="567"/>
      <c r="F89" s="567"/>
      <c r="G89" s="567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3">
        <v>32</v>
      </c>
      <c r="B90" s="564"/>
      <c r="C90" s="90"/>
      <c r="D90" s="565" t="s">
        <v>4</v>
      </c>
      <c r="E90" s="565"/>
      <c r="F90" s="565"/>
      <c r="G90" s="566"/>
      <c r="H90" s="75">
        <f t="shared" si="414"/>
        <v>5000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4000</v>
      </c>
      <c r="P90" s="78">
        <f t="shared" si="458"/>
        <v>1000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5000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7" t="s">
        <v>5</v>
      </c>
      <c r="E91" s="567"/>
      <c r="F91" s="567"/>
      <c r="G91" s="56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7" t="s">
        <v>6</v>
      </c>
      <c r="E92" s="567"/>
      <c r="F92" s="567"/>
      <c r="G92" s="567"/>
      <c r="H92" s="76">
        <f t="shared" si="414"/>
        <v>5000</v>
      </c>
      <c r="I92" s="80"/>
      <c r="J92" s="94"/>
      <c r="K92" s="82"/>
      <c r="L92" s="302"/>
      <c r="M92" s="118"/>
      <c r="N92" s="81"/>
      <c r="O92" s="81">
        <v>4000</v>
      </c>
      <c r="P92" s="81">
        <v>1000</v>
      </c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5000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4000</v>
      </c>
      <c r="AN92" s="30">
        <f t="shared" ref="AN92" si="480">P92+AB92</f>
        <v>1000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7" t="s">
        <v>7</v>
      </c>
      <c r="E93" s="567"/>
      <c r="F93" s="567"/>
      <c r="G93" s="56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7" t="s">
        <v>8</v>
      </c>
      <c r="E94" s="567"/>
      <c r="F94" s="567"/>
      <c r="G94" s="568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76" t="s">
        <v>122</v>
      </c>
      <c r="B97" s="577"/>
      <c r="C97" s="577"/>
      <c r="D97" s="596" t="s">
        <v>123</v>
      </c>
      <c r="E97" s="596"/>
      <c r="F97" s="596"/>
      <c r="G97" s="597"/>
      <c r="H97" s="97">
        <f>SUM(I97:S97)</f>
        <v>49457</v>
      </c>
      <c r="I97" s="98">
        <f t="shared" ref="I97:S97" si="496">I98+I122+I134+I150+I159</f>
        <v>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0</v>
      </c>
      <c r="N97" s="99">
        <f t="shared" si="496"/>
        <v>0</v>
      </c>
      <c r="O97" s="99">
        <f t="shared" si="496"/>
        <v>0</v>
      </c>
      <c r="P97" s="99">
        <f t="shared" si="496"/>
        <v>49457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0</v>
      </c>
      <c r="U97" s="98">
        <f t="shared" ref="U97:AE97" si="497">U98+U122+U134+U150+U159</f>
        <v>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0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49457</v>
      </c>
      <c r="AG97" s="462">
        <f t="shared" ref="AG97:AQ97" si="498">AG98+AG122+AG134+AG150+AG159</f>
        <v>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0</v>
      </c>
      <c r="AL97" s="467">
        <f t="shared" si="498"/>
        <v>0</v>
      </c>
      <c r="AM97" s="467">
        <f t="shared" si="498"/>
        <v>0</v>
      </c>
      <c r="AN97" s="467">
        <f t="shared" si="498"/>
        <v>49457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69" t="s">
        <v>297</v>
      </c>
      <c r="B98" s="570"/>
      <c r="C98" s="570"/>
      <c r="D98" s="572" t="s">
        <v>127</v>
      </c>
      <c r="E98" s="572"/>
      <c r="F98" s="572"/>
      <c r="G98" s="573"/>
      <c r="H98" s="83">
        <f>SUM(I98:S98)</f>
        <v>49457</v>
      </c>
      <c r="I98" s="84">
        <f t="shared" ref="I98:S98" si="499">I99+I112</f>
        <v>0</v>
      </c>
      <c r="J98" s="285">
        <f t="shared" ref="J98" si="500">J99+J112</f>
        <v>0</v>
      </c>
      <c r="K98" s="86">
        <f t="shared" si="499"/>
        <v>0</v>
      </c>
      <c r="L98" s="300">
        <f t="shared" si="499"/>
        <v>0</v>
      </c>
      <c r="M98" s="120">
        <f t="shared" si="499"/>
        <v>0</v>
      </c>
      <c r="N98" s="85">
        <f t="shared" si="499"/>
        <v>0</v>
      </c>
      <c r="O98" s="85">
        <f t="shared" ref="O98" si="501">O99+O112</f>
        <v>0</v>
      </c>
      <c r="P98" s="85">
        <f t="shared" si="499"/>
        <v>49457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0</v>
      </c>
      <c r="U98" s="84">
        <f t="shared" ref="U98:AE98" si="502">U99+U112</f>
        <v>0</v>
      </c>
      <c r="V98" s="285">
        <f t="shared" ref="V98" si="503">V99+V112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AA99+AA112</f>
        <v>0</v>
      </c>
      <c r="AB98" s="85">
        <f t="shared" si="502"/>
        <v>0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49457</v>
      </c>
      <c r="AG98" s="468">
        <f t="shared" ref="AG98:AQ98" si="505">AG99+AG112</f>
        <v>0</v>
      </c>
      <c r="AH98" s="469">
        <f t="shared" ref="AH98" si="506">AH99+AH112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0</v>
      </c>
      <c r="AL98" s="473">
        <f t="shared" si="505"/>
        <v>0</v>
      </c>
      <c r="AM98" s="473">
        <f t="shared" ref="AM98" si="507">AM99+AM112</f>
        <v>0</v>
      </c>
      <c r="AN98" s="473">
        <f t="shared" si="505"/>
        <v>49457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5" t="s">
        <v>16</v>
      </c>
      <c r="E99" s="565"/>
      <c r="F99" s="565"/>
      <c r="G99" s="566"/>
      <c r="H99" s="75">
        <f t="shared" ref="H99:H106" si="508">SUM(I99:S99)</f>
        <v>25000</v>
      </c>
      <c r="I99" s="77">
        <f>I104+I110+I100</f>
        <v>0</v>
      </c>
      <c r="J99" s="77">
        <f t="shared" ref="J99:S99" si="509">J104+J110+J100</f>
        <v>0</v>
      </c>
      <c r="K99" s="77">
        <f t="shared" si="509"/>
        <v>0</v>
      </c>
      <c r="L99" s="77">
        <f t="shared" si="509"/>
        <v>0</v>
      </c>
      <c r="M99" s="77">
        <f t="shared" si="509"/>
        <v>0</v>
      </c>
      <c r="N99" s="77">
        <f t="shared" si="509"/>
        <v>0</v>
      </c>
      <c r="O99" s="77">
        <f t="shared" si="509"/>
        <v>0</v>
      </c>
      <c r="P99" s="77">
        <f t="shared" si="509"/>
        <v>25000</v>
      </c>
      <c r="Q99" s="77">
        <f t="shared" si="509"/>
        <v>0</v>
      </c>
      <c r="R99" s="77">
        <f t="shared" si="509"/>
        <v>0</v>
      </c>
      <c r="S99" s="77">
        <f t="shared" si="509"/>
        <v>0</v>
      </c>
      <c r="T99" s="237">
        <f t="shared" ref="T99:T106" si="510">SUM(U99:AE99)</f>
        <v>0</v>
      </c>
      <c r="U99" s="77">
        <f>U104+U110+U100</f>
        <v>0</v>
      </c>
      <c r="V99" s="77">
        <f t="shared" ref="V99:AE99" si="511">V104+V110+V100</f>
        <v>0</v>
      </c>
      <c r="W99" s="77">
        <f t="shared" si="511"/>
        <v>0</v>
      </c>
      <c r="X99" s="77">
        <f t="shared" si="511"/>
        <v>0</v>
      </c>
      <c r="Y99" s="77">
        <f t="shared" si="511"/>
        <v>0</v>
      </c>
      <c r="Z99" s="77">
        <f t="shared" si="511"/>
        <v>0</v>
      </c>
      <c r="AA99" s="77">
        <f t="shared" si="511"/>
        <v>0</v>
      </c>
      <c r="AB99" s="77">
        <f t="shared" si="511"/>
        <v>0</v>
      </c>
      <c r="AC99" s="77">
        <f t="shared" si="511"/>
        <v>0</v>
      </c>
      <c r="AD99" s="77">
        <f t="shared" si="511"/>
        <v>0</v>
      </c>
      <c r="AE99" s="77">
        <f t="shared" si="511"/>
        <v>0</v>
      </c>
      <c r="AF99" s="262">
        <f t="shared" ref="AF99:AF106" si="512">SUM(AG99:AQ99)</f>
        <v>25000</v>
      </c>
      <c r="AG99" s="315">
        <f>AG104+AG110+AG100</f>
        <v>0</v>
      </c>
      <c r="AH99" s="315">
        <f t="shared" ref="AH99:AQ99" si="513">AH104+AH110+AH100</f>
        <v>0</v>
      </c>
      <c r="AI99" s="315">
        <f t="shared" si="513"/>
        <v>0</v>
      </c>
      <c r="AJ99" s="315">
        <f t="shared" si="513"/>
        <v>0</v>
      </c>
      <c r="AK99" s="315">
        <f t="shared" si="513"/>
        <v>0</v>
      </c>
      <c r="AL99" s="315">
        <f t="shared" si="513"/>
        <v>0</v>
      </c>
      <c r="AM99" s="315">
        <f t="shared" si="513"/>
        <v>0</v>
      </c>
      <c r="AN99" s="315">
        <f t="shared" si="513"/>
        <v>25000</v>
      </c>
      <c r="AO99" s="315">
        <f t="shared" si="513"/>
        <v>0</v>
      </c>
      <c r="AP99" s="315">
        <f t="shared" si="513"/>
        <v>0</v>
      </c>
      <c r="AQ99" s="315">
        <f t="shared" si="513"/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3">
        <v>31</v>
      </c>
      <c r="B100" s="564"/>
      <c r="C100" s="90"/>
      <c r="D100" s="565" t="s">
        <v>0</v>
      </c>
      <c r="E100" s="565"/>
      <c r="F100" s="565"/>
      <c r="G100" s="566"/>
      <c r="H100" s="75">
        <f t="shared" si="508"/>
        <v>0</v>
      </c>
      <c r="I100" s="96">
        <f>SUM(I101:I103)</f>
        <v>0</v>
      </c>
      <c r="J100" s="61">
        <f>SUM(J101:J103)</f>
        <v>0</v>
      </c>
      <c r="K100" s="79">
        <f t="shared" ref="K100:S100" si="514">SUM(K101:K103)</f>
        <v>0</v>
      </c>
      <c r="L100" s="301">
        <f t="shared" si="514"/>
        <v>0</v>
      </c>
      <c r="M100" s="95">
        <f t="shared" si="514"/>
        <v>0</v>
      </c>
      <c r="N100" s="78">
        <f t="shared" si="514"/>
        <v>0</v>
      </c>
      <c r="O100" s="78">
        <f t="shared" si="514"/>
        <v>0</v>
      </c>
      <c r="P100" s="78">
        <f t="shared" si="514"/>
        <v>0</v>
      </c>
      <c r="Q100" s="78">
        <f t="shared" si="514"/>
        <v>0</v>
      </c>
      <c r="R100" s="78">
        <f t="shared" si="514"/>
        <v>0</v>
      </c>
      <c r="S100" s="229">
        <f t="shared" si="514"/>
        <v>0</v>
      </c>
      <c r="T100" s="248">
        <f t="shared" si="510"/>
        <v>0</v>
      </c>
      <c r="U100" s="96">
        <f>SUM(U101:U103)</f>
        <v>0</v>
      </c>
      <c r="V100" s="78">
        <f>SUM(V101:V103)</f>
        <v>0</v>
      </c>
      <c r="W100" s="79">
        <f t="shared" ref="W100:AE100" si="515">SUM(W101:W103)</f>
        <v>0</v>
      </c>
      <c r="X100" s="301">
        <f t="shared" si="515"/>
        <v>0</v>
      </c>
      <c r="Y100" s="95">
        <f t="shared" si="515"/>
        <v>0</v>
      </c>
      <c r="Z100" s="78">
        <f t="shared" si="515"/>
        <v>0</v>
      </c>
      <c r="AA100" s="78">
        <f t="shared" si="515"/>
        <v>0</v>
      </c>
      <c r="AB100" s="78">
        <f t="shared" si="515"/>
        <v>0</v>
      </c>
      <c r="AC100" s="78">
        <f t="shared" si="515"/>
        <v>0</v>
      </c>
      <c r="AD100" s="78">
        <f t="shared" si="515"/>
        <v>0</v>
      </c>
      <c r="AE100" s="229">
        <f t="shared" si="515"/>
        <v>0</v>
      </c>
      <c r="AF100" s="262">
        <f t="shared" si="512"/>
        <v>0</v>
      </c>
      <c r="AG100" s="238">
        <f>SUM(AG101:AG103)</f>
        <v>0</v>
      </c>
      <c r="AH100" s="241">
        <f>SUM(AH101:AH103)</f>
        <v>0</v>
      </c>
      <c r="AI100" s="239">
        <f t="shared" ref="AI100:AQ100" si="516">SUM(AI101:AI103)</f>
        <v>0</v>
      </c>
      <c r="AJ100" s="303">
        <f t="shared" si="516"/>
        <v>0</v>
      </c>
      <c r="AK100" s="240">
        <f t="shared" si="516"/>
        <v>0</v>
      </c>
      <c r="AL100" s="241">
        <f t="shared" si="516"/>
        <v>0</v>
      </c>
      <c r="AM100" s="241">
        <f t="shared" si="516"/>
        <v>0</v>
      </c>
      <c r="AN100" s="241">
        <f t="shared" si="516"/>
        <v>0</v>
      </c>
      <c r="AO100" s="241">
        <f t="shared" si="516"/>
        <v>0</v>
      </c>
      <c r="AP100" s="241">
        <f t="shared" si="516"/>
        <v>0</v>
      </c>
      <c r="AQ100" s="242">
        <f t="shared" si="516"/>
        <v>0</v>
      </c>
      <c r="AR100" s="206"/>
      <c r="AS100" s="89"/>
      <c r="AT100" s="388"/>
      <c r="AU100" s="388"/>
      <c r="AV100" s="388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311</v>
      </c>
      <c r="D101" s="567" t="s">
        <v>1</v>
      </c>
      <c r="E101" s="567"/>
      <c r="F101" s="567"/>
      <c r="G101" s="567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0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2"/>
        <v>0</v>
      </c>
      <c r="AG101" s="29">
        <f t="shared" ref="AG101:AG103" si="517">I101+U101</f>
        <v>0</v>
      </c>
      <c r="AH101" s="92">
        <f t="shared" ref="AH101:AH103" si="518">J101+V101</f>
        <v>0</v>
      </c>
      <c r="AI101" s="31">
        <f t="shared" ref="AI101:AI103" si="519">K101+W101</f>
        <v>0</v>
      </c>
      <c r="AJ101" s="326">
        <f t="shared" ref="AJ101:AJ103" si="520">L101+X101</f>
        <v>0</v>
      </c>
      <c r="AK101" s="290">
        <f t="shared" ref="AK101:AK103" si="521">M101+Y101</f>
        <v>0</v>
      </c>
      <c r="AL101" s="30">
        <f t="shared" ref="AL101:AL103" si="522">N101+Z101</f>
        <v>0</v>
      </c>
      <c r="AM101" s="30">
        <f t="shared" ref="AM101:AM103" si="523">O101+AA101</f>
        <v>0</v>
      </c>
      <c r="AN101" s="30">
        <f t="shared" ref="AN101:AN103" si="524">P101+AB101</f>
        <v>0</v>
      </c>
      <c r="AO101" s="30">
        <f t="shared" ref="AO101:AO103" si="525">Q101+AC101</f>
        <v>0</v>
      </c>
      <c r="AP101" s="30">
        <f t="shared" ref="AP101:AP103" si="526">R101+AD101</f>
        <v>0</v>
      </c>
      <c r="AQ101" s="31">
        <f t="shared" ref="AQ101:AQ103" si="527">S101+AE101</f>
        <v>0</v>
      </c>
      <c r="AR101" s="206"/>
      <c r="AS101" s="89"/>
      <c r="AT101" s="388"/>
      <c r="AU101" s="388"/>
      <c r="AV101" s="388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312</v>
      </c>
      <c r="D102" s="567" t="s">
        <v>2</v>
      </c>
      <c r="E102" s="567"/>
      <c r="F102" s="567"/>
      <c r="G102" s="568"/>
      <c r="H102" s="76">
        <f t="shared" si="508"/>
        <v>0</v>
      </c>
      <c r="I102" s="80">
        <v>0</v>
      </c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0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2"/>
        <v>0</v>
      </c>
      <c r="AG102" s="29">
        <f t="shared" si="517"/>
        <v>0</v>
      </c>
      <c r="AH102" s="92">
        <f t="shared" si="518"/>
        <v>0</v>
      </c>
      <c r="AI102" s="31">
        <f t="shared" si="519"/>
        <v>0</v>
      </c>
      <c r="AJ102" s="326">
        <f t="shared" si="520"/>
        <v>0</v>
      </c>
      <c r="AK102" s="290">
        <f t="shared" si="521"/>
        <v>0</v>
      </c>
      <c r="AL102" s="30">
        <f t="shared" si="522"/>
        <v>0</v>
      </c>
      <c r="AM102" s="30">
        <f t="shared" si="523"/>
        <v>0</v>
      </c>
      <c r="AN102" s="30">
        <f t="shared" si="524"/>
        <v>0</v>
      </c>
      <c r="AO102" s="30">
        <f t="shared" si="525"/>
        <v>0</v>
      </c>
      <c r="AP102" s="30">
        <f t="shared" si="526"/>
        <v>0</v>
      </c>
      <c r="AQ102" s="31">
        <f t="shared" si="527"/>
        <v>0</v>
      </c>
      <c r="AR102" s="206"/>
      <c r="AS102" s="190"/>
      <c r="AT102" s="190"/>
      <c r="AU102" s="190"/>
      <c r="AV102" s="190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313</v>
      </c>
      <c r="D103" s="567" t="s">
        <v>3</v>
      </c>
      <c r="E103" s="567"/>
      <c r="F103" s="567"/>
      <c r="G103" s="567"/>
      <c r="H103" s="76">
        <f t="shared" si="508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510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512"/>
        <v>0</v>
      </c>
      <c r="AG103" s="29">
        <f t="shared" si="517"/>
        <v>0</v>
      </c>
      <c r="AH103" s="92">
        <f t="shared" si="518"/>
        <v>0</v>
      </c>
      <c r="AI103" s="31">
        <f t="shared" si="519"/>
        <v>0</v>
      </c>
      <c r="AJ103" s="326">
        <f t="shared" si="520"/>
        <v>0</v>
      </c>
      <c r="AK103" s="290">
        <f t="shared" si="521"/>
        <v>0</v>
      </c>
      <c r="AL103" s="30">
        <f t="shared" si="522"/>
        <v>0</v>
      </c>
      <c r="AM103" s="30">
        <f t="shared" si="523"/>
        <v>0</v>
      </c>
      <c r="AN103" s="30">
        <f t="shared" si="524"/>
        <v>0</v>
      </c>
      <c r="AO103" s="30">
        <f t="shared" si="525"/>
        <v>0</v>
      </c>
      <c r="AP103" s="30">
        <f t="shared" si="526"/>
        <v>0</v>
      </c>
      <c r="AQ103" s="31">
        <f t="shared" si="527"/>
        <v>0</v>
      </c>
      <c r="AR103" s="206"/>
      <c r="AS103" s="89"/>
      <c r="AT103" s="388"/>
      <c r="AU103" s="388"/>
      <c r="AV103" s="388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3" customFormat="1" ht="15.75" customHeight="1" x14ac:dyDescent="0.25">
      <c r="A104" s="563">
        <v>32</v>
      </c>
      <c r="B104" s="564"/>
      <c r="C104" s="90"/>
      <c r="D104" s="565" t="s">
        <v>4</v>
      </c>
      <c r="E104" s="565"/>
      <c r="F104" s="565"/>
      <c r="G104" s="566"/>
      <c r="H104" s="75">
        <f t="shared" si="508"/>
        <v>25000</v>
      </c>
      <c r="I104" s="77">
        <f>SUM(I105:I109)</f>
        <v>0</v>
      </c>
      <c r="J104" s="61">
        <f>SUM(J105:J109)</f>
        <v>0</v>
      </c>
      <c r="K104" s="79">
        <f>SUM(K105:K109)</f>
        <v>0</v>
      </c>
      <c r="L104" s="301">
        <f t="shared" ref="L104:S104" si="528">SUM(L105:L109)</f>
        <v>0</v>
      </c>
      <c r="M104" s="95">
        <f t="shared" si="528"/>
        <v>0</v>
      </c>
      <c r="N104" s="78">
        <f t="shared" si="528"/>
        <v>0</v>
      </c>
      <c r="O104" s="78">
        <f t="shared" ref="O104" si="529">SUM(O105:O109)</f>
        <v>0</v>
      </c>
      <c r="P104" s="78">
        <f t="shared" si="528"/>
        <v>25000</v>
      </c>
      <c r="Q104" s="78">
        <f t="shared" si="528"/>
        <v>0</v>
      </c>
      <c r="R104" s="78">
        <f t="shared" si="528"/>
        <v>0</v>
      </c>
      <c r="S104" s="79">
        <f t="shared" si="528"/>
        <v>0</v>
      </c>
      <c r="T104" s="237">
        <f t="shared" si="510"/>
        <v>0</v>
      </c>
      <c r="U104" s="77">
        <f>SUM(U105:U109)</f>
        <v>0</v>
      </c>
      <c r="V104" s="61">
        <f>SUM(V105:V109)</f>
        <v>0</v>
      </c>
      <c r="W104" s="79">
        <f t="shared" ref="W104:AE104" si="530">SUM(W105:W109)</f>
        <v>0</v>
      </c>
      <c r="X104" s="301">
        <f t="shared" si="530"/>
        <v>0</v>
      </c>
      <c r="Y104" s="95">
        <f t="shared" si="530"/>
        <v>0</v>
      </c>
      <c r="Z104" s="78">
        <f t="shared" si="530"/>
        <v>0</v>
      </c>
      <c r="AA104" s="78">
        <f t="shared" ref="AA104" si="531">SUM(AA105:AA109)</f>
        <v>0</v>
      </c>
      <c r="AB104" s="78">
        <f t="shared" si="530"/>
        <v>0</v>
      </c>
      <c r="AC104" s="78">
        <f t="shared" si="530"/>
        <v>0</v>
      </c>
      <c r="AD104" s="78">
        <f t="shared" si="530"/>
        <v>0</v>
      </c>
      <c r="AE104" s="79">
        <f t="shared" si="530"/>
        <v>0</v>
      </c>
      <c r="AF104" s="262">
        <f t="shared" si="512"/>
        <v>25000</v>
      </c>
      <c r="AG104" s="315">
        <f>SUM(AG105:AG109)</f>
        <v>0</v>
      </c>
      <c r="AH104" s="263">
        <f>SUM(AH105:AH109)</f>
        <v>0</v>
      </c>
      <c r="AI104" s="239">
        <f t="shared" ref="AI104:AP104" si="532">SUM(AI105:AI109)</f>
        <v>0</v>
      </c>
      <c r="AJ104" s="303">
        <f t="shared" si="532"/>
        <v>0</v>
      </c>
      <c r="AK104" s="240">
        <f t="shared" si="532"/>
        <v>0</v>
      </c>
      <c r="AL104" s="241">
        <f t="shared" si="532"/>
        <v>0</v>
      </c>
      <c r="AM104" s="241">
        <f t="shared" ref="AM104" si="533">SUM(AM105:AM109)</f>
        <v>0</v>
      </c>
      <c r="AN104" s="241">
        <f t="shared" si="532"/>
        <v>25000</v>
      </c>
      <c r="AO104" s="241">
        <f t="shared" si="532"/>
        <v>0</v>
      </c>
      <c r="AP104" s="241">
        <f t="shared" si="532"/>
        <v>0</v>
      </c>
      <c r="AQ104" s="239">
        <f>SUM(AQ105:AQ109)</f>
        <v>0</v>
      </c>
      <c r="AR104" s="206"/>
      <c r="AS104" s="206"/>
      <c r="AT104" s="190"/>
      <c r="AU104" s="190"/>
      <c r="AV104" s="190"/>
      <c r="AW104" s="190"/>
      <c r="AX104" s="192"/>
      <c r="AY104" s="192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72" customFormat="1" ht="15.75" customHeight="1" x14ac:dyDescent="0.25">
      <c r="A105" s="230"/>
      <c r="B105" s="179"/>
      <c r="C105" s="179">
        <v>321</v>
      </c>
      <c r="D105" s="567" t="s">
        <v>5</v>
      </c>
      <c r="E105" s="567"/>
      <c r="F105" s="567"/>
      <c r="G105" s="567"/>
      <c r="H105" s="76">
        <f t="shared" si="508"/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10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12"/>
        <v>0</v>
      </c>
      <c r="AG105" s="29">
        <f t="shared" ref="AG105:AG109" si="534">I105+U105</f>
        <v>0</v>
      </c>
      <c r="AH105" s="92">
        <f t="shared" ref="AH105:AH109" si="535">J105+V105</f>
        <v>0</v>
      </c>
      <c r="AI105" s="31">
        <f t="shared" ref="AI105:AI109" si="536">K105+W105</f>
        <v>0</v>
      </c>
      <c r="AJ105" s="326">
        <f t="shared" ref="AJ105:AJ109" si="537">L105+X105</f>
        <v>0</v>
      </c>
      <c r="AK105" s="290">
        <f t="shared" ref="AK105:AK109" si="538">M105+Y105</f>
        <v>0</v>
      </c>
      <c r="AL105" s="30">
        <f t="shared" ref="AL105:AL109" si="539">N105+Z105</f>
        <v>0</v>
      </c>
      <c r="AM105" s="30">
        <f t="shared" ref="AM105:AM109" si="540">O105+AA105</f>
        <v>0</v>
      </c>
      <c r="AN105" s="30">
        <f t="shared" ref="AN105:AN109" si="541">P105+AB105</f>
        <v>0</v>
      </c>
      <c r="AO105" s="30">
        <f t="shared" ref="AO105:AO109" si="542">Q105+AC105</f>
        <v>0</v>
      </c>
      <c r="AP105" s="30">
        <f t="shared" ref="AP105:AP109" si="543">R105+AD105</f>
        <v>0</v>
      </c>
      <c r="AQ105" s="31">
        <f t="shared" ref="AQ105:AQ109" si="544">S105+AE105</f>
        <v>0</v>
      </c>
      <c r="AR105" s="206"/>
      <c r="AS105" s="206"/>
      <c r="AT105" s="89"/>
      <c r="AU105" s="89"/>
      <c r="AV105" s="89"/>
      <c r="AW105" s="89"/>
      <c r="AX105" s="192"/>
      <c r="AY105" s="192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30"/>
      <c r="B106" s="179"/>
      <c r="C106" s="179">
        <v>322</v>
      </c>
      <c r="D106" s="567" t="s">
        <v>6</v>
      </c>
      <c r="E106" s="567"/>
      <c r="F106" s="567"/>
      <c r="G106" s="567"/>
      <c r="H106" s="76">
        <f t="shared" si="508"/>
        <v>25000</v>
      </c>
      <c r="I106" s="80"/>
      <c r="J106" s="94"/>
      <c r="K106" s="82"/>
      <c r="L106" s="302"/>
      <c r="M106" s="118"/>
      <c r="N106" s="81"/>
      <c r="O106" s="81"/>
      <c r="P106" s="81">
        <v>25000</v>
      </c>
      <c r="Q106" s="81"/>
      <c r="R106" s="81"/>
      <c r="S106" s="82"/>
      <c r="T106" s="28">
        <f t="shared" si="510"/>
        <v>0</v>
      </c>
      <c r="U106" s="80"/>
      <c r="V106" s="94"/>
      <c r="W106" s="82"/>
      <c r="X106" s="302"/>
      <c r="Y106" s="118"/>
      <c r="Z106" s="81"/>
      <c r="AA106" s="81"/>
      <c r="AB106" s="81"/>
      <c r="AC106" s="81"/>
      <c r="AD106" s="81"/>
      <c r="AE106" s="82"/>
      <c r="AF106" s="109">
        <f t="shared" si="512"/>
        <v>25000</v>
      </c>
      <c r="AG106" s="29">
        <f t="shared" si="534"/>
        <v>0</v>
      </c>
      <c r="AH106" s="92">
        <f t="shared" si="535"/>
        <v>0</v>
      </c>
      <c r="AI106" s="31">
        <f t="shared" si="536"/>
        <v>0</v>
      </c>
      <c r="AJ106" s="326">
        <f t="shared" si="537"/>
        <v>0</v>
      </c>
      <c r="AK106" s="290">
        <f t="shared" si="538"/>
        <v>0</v>
      </c>
      <c r="AL106" s="30">
        <f t="shared" si="539"/>
        <v>0</v>
      </c>
      <c r="AM106" s="30">
        <f t="shared" si="540"/>
        <v>0</v>
      </c>
      <c r="AN106" s="30">
        <f t="shared" si="541"/>
        <v>25000</v>
      </c>
      <c r="AO106" s="30">
        <f t="shared" si="542"/>
        <v>0</v>
      </c>
      <c r="AP106" s="30">
        <f t="shared" si="543"/>
        <v>0</v>
      </c>
      <c r="AQ106" s="31">
        <f t="shared" si="544"/>
        <v>0</v>
      </c>
      <c r="AR106" s="206"/>
      <c r="AS106" s="206"/>
      <c r="AT106" s="89"/>
      <c r="AU106" s="89"/>
      <c r="AV106" s="89"/>
      <c r="AW106" s="89"/>
      <c r="AX106" s="190"/>
      <c r="AY106" s="190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30"/>
      <c r="B107" s="179"/>
      <c r="C107" s="179">
        <v>323</v>
      </c>
      <c r="D107" s="567" t="s">
        <v>7</v>
      </c>
      <c r="E107" s="567"/>
      <c r="F107" s="567"/>
      <c r="G107" s="567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>SUM(AG107:AQ107)</f>
        <v>0</v>
      </c>
      <c r="AG107" s="29">
        <f t="shared" si="534"/>
        <v>0</v>
      </c>
      <c r="AH107" s="92">
        <f t="shared" si="535"/>
        <v>0</v>
      </c>
      <c r="AI107" s="31">
        <f t="shared" si="536"/>
        <v>0</v>
      </c>
      <c r="AJ107" s="326">
        <f t="shared" si="537"/>
        <v>0</v>
      </c>
      <c r="AK107" s="290">
        <f t="shared" si="538"/>
        <v>0</v>
      </c>
      <c r="AL107" s="30">
        <f t="shared" si="539"/>
        <v>0</v>
      </c>
      <c r="AM107" s="30">
        <f t="shared" si="540"/>
        <v>0</v>
      </c>
      <c r="AN107" s="30">
        <f t="shared" si="541"/>
        <v>0</v>
      </c>
      <c r="AO107" s="30">
        <f t="shared" si="542"/>
        <v>0</v>
      </c>
      <c r="AP107" s="30">
        <f t="shared" si="543"/>
        <v>0</v>
      </c>
      <c r="AQ107" s="31">
        <f t="shared" si="544"/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23.25" customHeight="1" x14ac:dyDescent="0.25">
      <c r="A108" s="230"/>
      <c r="B108" s="179"/>
      <c r="C108" s="179">
        <v>324</v>
      </c>
      <c r="D108" s="567" t="s">
        <v>90</v>
      </c>
      <c r="E108" s="567"/>
      <c r="F108" s="567"/>
      <c r="G108" s="567"/>
      <c r="H108" s="76">
        <f t="shared" ref="H108" si="545">SUM(I108:S108)</f>
        <v>0</v>
      </c>
      <c r="I108" s="80"/>
      <c r="J108" s="94"/>
      <c r="K108" s="82"/>
      <c r="L108" s="302"/>
      <c r="M108" s="118"/>
      <c r="N108" s="81"/>
      <c r="O108" s="81"/>
      <c r="P108" s="81"/>
      <c r="Q108" s="81"/>
      <c r="R108" s="81"/>
      <c r="S108" s="82"/>
      <c r="T108" s="28">
        <f t="shared" ref="T108:T112" si="546">SUM(U108:AE108)</f>
        <v>0</v>
      </c>
      <c r="U108" s="80"/>
      <c r="V108" s="94"/>
      <c r="W108" s="82"/>
      <c r="X108" s="302"/>
      <c r="Y108" s="118"/>
      <c r="Z108" s="81"/>
      <c r="AA108" s="81"/>
      <c r="AB108" s="81"/>
      <c r="AC108" s="81"/>
      <c r="AD108" s="81"/>
      <c r="AE108" s="82"/>
      <c r="AF108" s="109">
        <f t="shared" ref="AF108:AF112" si="547">SUM(AG108:AQ108)</f>
        <v>0</v>
      </c>
      <c r="AG108" s="29">
        <f t="shared" si="534"/>
        <v>0</v>
      </c>
      <c r="AH108" s="92">
        <f t="shared" si="535"/>
        <v>0</v>
      </c>
      <c r="AI108" s="31">
        <f t="shared" si="536"/>
        <v>0</v>
      </c>
      <c r="AJ108" s="326">
        <f t="shared" si="537"/>
        <v>0</v>
      </c>
      <c r="AK108" s="290">
        <f t="shared" si="538"/>
        <v>0</v>
      </c>
      <c r="AL108" s="30">
        <f t="shared" si="539"/>
        <v>0</v>
      </c>
      <c r="AM108" s="30">
        <f t="shared" si="540"/>
        <v>0</v>
      </c>
      <c r="AN108" s="30">
        <f t="shared" si="541"/>
        <v>0</v>
      </c>
      <c r="AO108" s="30">
        <f t="shared" si="542"/>
        <v>0</v>
      </c>
      <c r="AP108" s="30">
        <f t="shared" si="543"/>
        <v>0</v>
      </c>
      <c r="AQ108" s="31">
        <f t="shared" si="544"/>
        <v>0</v>
      </c>
      <c r="AR108" s="206"/>
      <c r="AS108" s="206"/>
      <c r="AT108" s="191"/>
      <c r="AU108" s="191"/>
      <c r="AV108" s="191"/>
      <c r="AW108" s="191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30"/>
      <c r="B109" s="179"/>
      <c r="C109" s="179">
        <v>329</v>
      </c>
      <c r="D109" s="567" t="s">
        <v>8</v>
      </c>
      <c r="E109" s="567"/>
      <c r="F109" s="567"/>
      <c r="G109" s="568"/>
      <c r="H109" s="76">
        <f t="shared" ref="H109:H112" si="548">SUM(I109:S109)</f>
        <v>0</v>
      </c>
      <c r="I109" s="80">
        <v>0</v>
      </c>
      <c r="J109" s="94"/>
      <c r="K109" s="82"/>
      <c r="L109" s="302"/>
      <c r="M109" s="118"/>
      <c r="N109" s="81"/>
      <c r="O109" s="81"/>
      <c r="P109" s="81"/>
      <c r="Q109" s="81"/>
      <c r="R109" s="81"/>
      <c r="S109" s="82"/>
      <c r="T109" s="28">
        <f t="shared" si="546"/>
        <v>0</v>
      </c>
      <c r="U109" s="80"/>
      <c r="V109" s="94"/>
      <c r="W109" s="82"/>
      <c r="X109" s="302"/>
      <c r="Y109" s="118"/>
      <c r="Z109" s="81"/>
      <c r="AA109" s="81"/>
      <c r="AB109" s="81"/>
      <c r="AC109" s="81"/>
      <c r="AD109" s="81"/>
      <c r="AE109" s="82"/>
      <c r="AF109" s="109">
        <f t="shared" si="547"/>
        <v>0</v>
      </c>
      <c r="AG109" s="29">
        <f t="shared" si="534"/>
        <v>0</v>
      </c>
      <c r="AH109" s="92">
        <f t="shared" si="535"/>
        <v>0</v>
      </c>
      <c r="AI109" s="31">
        <f t="shared" si="536"/>
        <v>0</v>
      </c>
      <c r="AJ109" s="326">
        <f t="shared" si="537"/>
        <v>0</v>
      </c>
      <c r="AK109" s="290">
        <f t="shared" si="538"/>
        <v>0</v>
      </c>
      <c r="AL109" s="30">
        <f t="shared" si="539"/>
        <v>0</v>
      </c>
      <c r="AM109" s="30">
        <f t="shared" si="540"/>
        <v>0</v>
      </c>
      <c r="AN109" s="30">
        <f t="shared" si="541"/>
        <v>0</v>
      </c>
      <c r="AO109" s="30">
        <f t="shared" si="542"/>
        <v>0</v>
      </c>
      <c r="AP109" s="30">
        <f t="shared" si="543"/>
        <v>0</v>
      </c>
      <c r="AQ109" s="31">
        <f t="shared" si="544"/>
        <v>0</v>
      </c>
      <c r="AR109" s="206"/>
      <c r="AS109" s="190"/>
      <c r="AT109" s="190"/>
      <c r="AU109" s="190"/>
      <c r="AV109" s="190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15.75" customHeight="1" x14ac:dyDescent="0.25">
      <c r="A110" s="563">
        <v>38</v>
      </c>
      <c r="B110" s="564"/>
      <c r="C110" s="90"/>
      <c r="D110" s="565" t="s">
        <v>138</v>
      </c>
      <c r="E110" s="565"/>
      <c r="F110" s="565"/>
      <c r="G110" s="566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ref="K110:S110" si="549">K111</f>
        <v>0</v>
      </c>
      <c r="L110" s="301">
        <f t="shared" si="549"/>
        <v>0</v>
      </c>
      <c r="M110" s="95">
        <f t="shared" si="549"/>
        <v>0</v>
      </c>
      <c r="N110" s="78">
        <f t="shared" si="549"/>
        <v>0</v>
      </c>
      <c r="O110" s="78">
        <f t="shared" si="549"/>
        <v>0</v>
      </c>
      <c r="P110" s="78">
        <f t="shared" si="549"/>
        <v>0</v>
      </c>
      <c r="Q110" s="78">
        <f t="shared" si="549"/>
        <v>0</v>
      </c>
      <c r="R110" s="78">
        <f t="shared" si="549"/>
        <v>0</v>
      </c>
      <c r="S110" s="79">
        <f t="shared" si="549"/>
        <v>0</v>
      </c>
      <c r="T110" s="237">
        <f>SUM(U110:AE110)</f>
        <v>0</v>
      </c>
      <c r="U110" s="77">
        <f t="shared" ref="U110:AE110" si="550">U111</f>
        <v>0</v>
      </c>
      <c r="V110" s="61">
        <f t="shared" si="550"/>
        <v>0</v>
      </c>
      <c r="W110" s="79">
        <f t="shared" si="550"/>
        <v>0</v>
      </c>
      <c r="X110" s="301">
        <f t="shared" si="550"/>
        <v>0</v>
      </c>
      <c r="Y110" s="95">
        <f t="shared" si="550"/>
        <v>0</v>
      </c>
      <c r="Z110" s="78">
        <f t="shared" si="550"/>
        <v>0</v>
      </c>
      <c r="AA110" s="78">
        <f t="shared" si="550"/>
        <v>0</v>
      </c>
      <c r="AB110" s="78">
        <f t="shared" si="550"/>
        <v>0</v>
      </c>
      <c r="AC110" s="78">
        <f t="shared" si="550"/>
        <v>0</v>
      </c>
      <c r="AD110" s="78">
        <f t="shared" si="550"/>
        <v>0</v>
      </c>
      <c r="AE110" s="79">
        <f t="shared" si="550"/>
        <v>0</v>
      </c>
      <c r="AF110" s="262">
        <f>SUM(AG110:AQ110)</f>
        <v>0</v>
      </c>
      <c r="AG110" s="315">
        <f t="shared" ref="AG110:AQ110" si="551">AG111</f>
        <v>0</v>
      </c>
      <c r="AH110" s="263">
        <f t="shared" si="551"/>
        <v>0</v>
      </c>
      <c r="AI110" s="239">
        <f t="shared" si="551"/>
        <v>0</v>
      </c>
      <c r="AJ110" s="303">
        <f t="shared" si="551"/>
        <v>0</v>
      </c>
      <c r="AK110" s="240">
        <f t="shared" si="551"/>
        <v>0</v>
      </c>
      <c r="AL110" s="241">
        <f t="shared" si="551"/>
        <v>0</v>
      </c>
      <c r="AM110" s="241">
        <f t="shared" si="551"/>
        <v>0</v>
      </c>
      <c r="AN110" s="241">
        <f t="shared" si="551"/>
        <v>0</v>
      </c>
      <c r="AO110" s="241">
        <f t="shared" si="551"/>
        <v>0</v>
      </c>
      <c r="AP110" s="241">
        <f t="shared" si="551"/>
        <v>0</v>
      </c>
      <c r="AQ110" s="239">
        <f t="shared" si="551"/>
        <v>0</v>
      </c>
      <c r="AR110" s="206"/>
      <c r="AS110" s="206"/>
      <c r="AT110" s="442"/>
      <c r="AU110" s="447"/>
      <c r="AV110" s="447"/>
      <c r="AW110" s="447"/>
      <c r="AX110" s="192"/>
      <c r="AY110" s="192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2" customFormat="1" ht="15.75" customHeight="1" x14ac:dyDescent="0.25">
      <c r="A111" s="230"/>
      <c r="B111" s="179"/>
      <c r="C111" s="179">
        <v>381</v>
      </c>
      <c r="D111" s="567" t="s">
        <v>137</v>
      </c>
      <c r="E111" s="567"/>
      <c r="F111" s="567"/>
      <c r="G111" s="567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547"/>
        <v>0</v>
      </c>
      <c r="AG111" s="29">
        <f t="shared" ref="AG111" si="552">I111+U111</f>
        <v>0</v>
      </c>
      <c r="AH111" s="92">
        <f t="shared" ref="AH111" si="553">J111+V111</f>
        <v>0</v>
      </c>
      <c r="AI111" s="31">
        <f t="shared" ref="AI111" si="554">K111+W111</f>
        <v>0</v>
      </c>
      <c r="AJ111" s="326">
        <f t="shared" ref="AJ111" si="555">L111+X111</f>
        <v>0</v>
      </c>
      <c r="AK111" s="290">
        <f t="shared" ref="AK111" si="556">M111+Y111</f>
        <v>0</v>
      </c>
      <c r="AL111" s="30">
        <f t="shared" ref="AL111" si="557">N111+Z111</f>
        <v>0</v>
      </c>
      <c r="AM111" s="30">
        <f t="shared" ref="AM111" si="558">O111+AA111</f>
        <v>0</v>
      </c>
      <c r="AN111" s="30">
        <f t="shared" ref="AN111" si="559">P111+AB111</f>
        <v>0</v>
      </c>
      <c r="AO111" s="30">
        <f t="shared" ref="AO111" si="560">Q111+AC111</f>
        <v>0</v>
      </c>
      <c r="AP111" s="30">
        <f t="shared" ref="AP111" si="561">R111+AD111</f>
        <v>0</v>
      </c>
      <c r="AQ111" s="31">
        <f t="shared" ref="AQ111" si="562">S111+AE111</f>
        <v>0</v>
      </c>
      <c r="AR111" s="206"/>
      <c r="AS111" s="206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4" customFormat="1" ht="25.5" customHeight="1" x14ac:dyDescent="0.25">
      <c r="A112" s="436">
        <v>4</v>
      </c>
      <c r="B112" s="66"/>
      <c r="C112" s="66"/>
      <c r="D112" s="574" t="s">
        <v>17</v>
      </c>
      <c r="E112" s="574"/>
      <c r="F112" s="574"/>
      <c r="G112" s="575"/>
      <c r="H112" s="75">
        <f t="shared" si="548"/>
        <v>24457</v>
      </c>
      <c r="I112" s="77">
        <f t="shared" ref="I112:S112" si="563">I113+I117</f>
        <v>0</v>
      </c>
      <c r="J112" s="61">
        <f t="shared" si="563"/>
        <v>0</v>
      </c>
      <c r="K112" s="79">
        <f t="shared" si="563"/>
        <v>0</v>
      </c>
      <c r="L112" s="301">
        <f t="shared" si="563"/>
        <v>0</v>
      </c>
      <c r="M112" s="95">
        <f t="shared" si="563"/>
        <v>0</v>
      </c>
      <c r="N112" s="78">
        <f t="shared" si="563"/>
        <v>0</v>
      </c>
      <c r="O112" s="78">
        <f t="shared" si="563"/>
        <v>0</v>
      </c>
      <c r="P112" s="78">
        <f t="shared" si="563"/>
        <v>24457</v>
      </c>
      <c r="Q112" s="78">
        <f t="shared" si="563"/>
        <v>0</v>
      </c>
      <c r="R112" s="78">
        <f t="shared" si="563"/>
        <v>0</v>
      </c>
      <c r="S112" s="79">
        <f t="shared" si="563"/>
        <v>0</v>
      </c>
      <c r="T112" s="237">
        <f t="shared" si="546"/>
        <v>0</v>
      </c>
      <c r="U112" s="77">
        <f t="shared" ref="U112:AE112" si="564">U113+U117</f>
        <v>0</v>
      </c>
      <c r="V112" s="61">
        <f t="shared" si="564"/>
        <v>0</v>
      </c>
      <c r="W112" s="79">
        <f t="shared" si="564"/>
        <v>0</v>
      </c>
      <c r="X112" s="301">
        <f t="shared" si="564"/>
        <v>0</v>
      </c>
      <c r="Y112" s="95">
        <f t="shared" si="564"/>
        <v>0</v>
      </c>
      <c r="Z112" s="78">
        <f t="shared" si="564"/>
        <v>0</v>
      </c>
      <c r="AA112" s="78">
        <f t="shared" si="564"/>
        <v>0</v>
      </c>
      <c r="AB112" s="78">
        <f t="shared" si="564"/>
        <v>0</v>
      </c>
      <c r="AC112" s="78">
        <f t="shared" si="564"/>
        <v>0</v>
      </c>
      <c r="AD112" s="78">
        <f t="shared" si="564"/>
        <v>0</v>
      </c>
      <c r="AE112" s="79">
        <f t="shared" si="564"/>
        <v>0</v>
      </c>
      <c r="AF112" s="262">
        <f t="shared" si="547"/>
        <v>24457</v>
      </c>
      <c r="AG112" s="315">
        <f t="shared" ref="AG112:AQ112" si="565">AG113+AG117</f>
        <v>0</v>
      </c>
      <c r="AH112" s="263">
        <f t="shared" si="565"/>
        <v>0</v>
      </c>
      <c r="AI112" s="239">
        <f t="shared" si="565"/>
        <v>0</v>
      </c>
      <c r="AJ112" s="303">
        <f t="shared" si="565"/>
        <v>0</v>
      </c>
      <c r="AK112" s="240">
        <f t="shared" si="565"/>
        <v>0</v>
      </c>
      <c r="AL112" s="241">
        <f t="shared" si="565"/>
        <v>0</v>
      </c>
      <c r="AM112" s="241">
        <f t="shared" si="565"/>
        <v>0</v>
      </c>
      <c r="AN112" s="241">
        <f t="shared" si="565"/>
        <v>24457</v>
      </c>
      <c r="AO112" s="241">
        <f t="shared" si="565"/>
        <v>0</v>
      </c>
      <c r="AP112" s="241">
        <f t="shared" si="565"/>
        <v>0</v>
      </c>
      <c r="AQ112" s="239">
        <f t="shared" si="565"/>
        <v>0</v>
      </c>
      <c r="AR112" s="206"/>
      <c r="AS112" s="89"/>
      <c r="AT112" s="388"/>
      <c r="AU112" s="388"/>
      <c r="AV112" s="388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</row>
    <row r="113" spans="1:136" s="73" customFormat="1" ht="24.75" customHeight="1" x14ac:dyDescent="0.25">
      <c r="A113" s="563">
        <v>42</v>
      </c>
      <c r="B113" s="564"/>
      <c r="C113" s="437"/>
      <c r="D113" s="565" t="s">
        <v>45</v>
      </c>
      <c r="E113" s="565"/>
      <c r="F113" s="565"/>
      <c r="G113" s="566"/>
      <c r="H113" s="75">
        <f>SUM(I113:S113)</f>
        <v>24457</v>
      </c>
      <c r="I113" s="77">
        <f t="shared" ref="I113:S113" si="566">SUM(I114:I116)</f>
        <v>0</v>
      </c>
      <c r="J113" s="61">
        <f t="shared" si="566"/>
        <v>0</v>
      </c>
      <c r="K113" s="79">
        <f t="shared" si="566"/>
        <v>0</v>
      </c>
      <c r="L113" s="301">
        <f t="shared" si="566"/>
        <v>0</v>
      </c>
      <c r="M113" s="95">
        <f t="shared" si="566"/>
        <v>0</v>
      </c>
      <c r="N113" s="78">
        <f t="shared" si="566"/>
        <v>0</v>
      </c>
      <c r="O113" s="78">
        <f t="shared" si="566"/>
        <v>0</v>
      </c>
      <c r="P113" s="78">
        <f t="shared" si="566"/>
        <v>24457</v>
      </c>
      <c r="Q113" s="78">
        <f t="shared" si="566"/>
        <v>0</v>
      </c>
      <c r="R113" s="78">
        <f t="shared" si="566"/>
        <v>0</v>
      </c>
      <c r="S113" s="79">
        <f t="shared" si="566"/>
        <v>0</v>
      </c>
      <c r="T113" s="237">
        <f>SUM(U113:AE113)</f>
        <v>0</v>
      </c>
      <c r="U113" s="77">
        <f t="shared" ref="U113:AE113" si="567">SUM(U114:U116)</f>
        <v>0</v>
      </c>
      <c r="V113" s="61">
        <f t="shared" si="567"/>
        <v>0</v>
      </c>
      <c r="W113" s="79">
        <f t="shared" si="567"/>
        <v>0</v>
      </c>
      <c r="X113" s="301">
        <f t="shared" si="567"/>
        <v>0</v>
      </c>
      <c r="Y113" s="95">
        <f t="shared" si="567"/>
        <v>0</v>
      </c>
      <c r="Z113" s="78">
        <f t="shared" si="567"/>
        <v>0</v>
      </c>
      <c r="AA113" s="78">
        <f t="shared" si="567"/>
        <v>0</v>
      </c>
      <c r="AB113" s="78">
        <f t="shared" si="567"/>
        <v>0</v>
      </c>
      <c r="AC113" s="78">
        <f t="shared" si="567"/>
        <v>0</v>
      </c>
      <c r="AD113" s="78">
        <f t="shared" si="567"/>
        <v>0</v>
      </c>
      <c r="AE113" s="79">
        <f t="shared" si="567"/>
        <v>0</v>
      </c>
      <c r="AF113" s="262">
        <f>SUM(AG113:AQ113)</f>
        <v>24457</v>
      </c>
      <c r="AG113" s="315">
        <f t="shared" ref="AG113:AQ113" si="568">SUM(AG114:AG116)</f>
        <v>0</v>
      </c>
      <c r="AH113" s="263">
        <f t="shared" si="568"/>
        <v>0</v>
      </c>
      <c r="AI113" s="239">
        <f t="shared" si="568"/>
        <v>0</v>
      </c>
      <c r="AJ113" s="303">
        <f t="shared" si="568"/>
        <v>0</v>
      </c>
      <c r="AK113" s="240">
        <f t="shared" si="568"/>
        <v>0</v>
      </c>
      <c r="AL113" s="241">
        <f t="shared" si="568"/>
        <v>0</v>
      </c>
      <c r="AM113" s="241">
        <f t="shared" si="568"/>
        <v>0</v>
      </c>
      <c r="AN113" s="241">
        <f t="shared" si="568"/>
        <v>24457</v>
      </c>
      <c r="AO113" s="241">
        <f t="shared" si="568"/>
        <v>0</v>
      </c>
      <c r="AP113" s="241">
        <f t="shared" si="568"/>
        <v>0</v>
      </c>
      <c r="AQ113" s="239">
        <f t="shared" si="568"/>
        <v>0</v>
      </c>
      <c r="AR113" s="206"/>
      <c r="AS113" s="89"/>
      <c r="AT113" s="388"/>
      <c r="AU113" s="388"/>
      <c r="AV113" s="388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" x14ac:dyDescent="0.25">
      <c r="A114" s="230"/>
      <c r="B114" s="179"/>
      <c r="C114" s="179">
        <v>422</v>
      </c>
      <c r="D114" s="567" t="s">
        <v>11</v>
      </c>
      <c r="E114" s="567"/>
      <c r="F114" s="567"/>
      <c r="G114" s="568"/>
      <c r="H114" s="76">
        <f>SUM(I114:S114)</f>
        <v>24457</v>
      </c>
      <c r="I114" s="80"/>
      <c r="J114" s="94"/>
      <c r="K114" s="82"/>
      <c r="L114" s="302"/>
      <c r="M114" s="118"/>
      <c r="N114" s="81"/>
      <c r="O114" s="81"/>
      <c r="P114" s="81">
        <v>24457</v>
      </c>
      <c r="Q114" s="81"/>
      <c r="R114" s="81"/>
      <c r="S114" s="82"/>
      <c r="T114" s="28">
        <f>SUM(U114:AE114)</f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>SUM(AG114:AQ114)</f>
        <v>24457</v>
      </c>
      <c r="AG114" s="29">
        <f t="shared" ref="AG114:AG116" si="569">I114+U114</f>
        <v>0</v>
      </c>
      <c r="AH114" s="92">
        <f t="shared" ref="AH114:AH116" si="570">J114+V114</f>
        <v>0</v>
      </c>
      <c r="AI114" s="31">
        <f t="shared" ref="AI114:AI116" si="571">K114+W114</f>
        <v>0</v>
      </c>
      <c r="AJ114" s="326">
        <f t="shared" ref="AJ114:AJ116" si="572">L114+X114</f>
        <v>0</v>
      </c>
      <c r="AK114" s="290">
        <f t="shared" ref="AK114:AK116" si="573">M114+Y114</f>
        <v>0</v>
      </c>
      <c r="AL114" s="30">
        <f t="shared" ref="AL114:AL116" si="574">N114+Z114</f>
        <v>0</v>
      </c>
      <c r="AM114" s="30">
        <f t="shared" ref="AM114:AM116" si="575">O114+AA114</f>
        <v>0</v>
      </c>
      <c r="AN114" s="30">
        <f t="shared" ref="AN114:AN116" si="576">P114+AB114</f>
        <v>24457</v>
      </c>
      <c r="AO114" s="30">
        <f t="shared" ref="AO114:AO116" si="577">Q114+AC114</f>
        <v>0</v>
      </c>
      <c r="AP114" s="30">
        <f t="shared" ref="AP114:AP116" si="578">R114+AD114</f>
        <v>0</v>
      </c>
      <c r="AQ114" s="31">
        <f t="shared" ref="AQ114:AQ116" si="579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423</v>
      </c>
      <c r="D115" s="567" t="s">
        <v>89</v>
      </c>
      <c r="E115" s="567"/>
      <c r="F115" s="567"/>
      <c r="G115" s="568"/>
      <c r="H115" s="76">
        <f>SUM(I115:S115)</f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>SUM(U115:AE115)</f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>SUM(AG115:AQ115)</f>
        <v>0</v>
      </c>
      <c r="AG115" s="29">
        <f t="shared" si="569"/>
        <v>0</v>
      </c>
      <c r="AH115" s="92">
        <f t="shared" si="570"/>
        <v>0</v>
      </c>
      <c r="AI115" s="31">
        <f t="shared" si="571"/>
        <v>0</v>
      </c>
      <c r="AJ115" s="326">
        <f t="shared" si="572"/>
        <v>0</v>
      </c>
      <c r="AK115" s="290">
        <f t="shared" si="573"/>
        <v>0</v>
      </c>
      <c r="AL115" s="30">
        <f t="shared" si="574"/>
        <v>0</v>
      </c>
      <c r="AM115" s="30">
        <f t="shared" si="575"/>
        <v>0</v>
      </c>
      <c r="AN115" s="30">
        <f t="shared" si="576"/>
        <v>0</v>
      </c>
      <c r="AO115" s="30">
        <f t="shared" si="577"/>
        <v>0</v>
      </c>
      <c r="AP115" s="30">
        <f t="shared" si="578"/>
        <v>0</v>
      </c>
      <c r="AQ115" s="31">
        <f t="shared" si="579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26.25" customHeight="1" x14ac:dyDescent="0.25">
      <c r="A116" s="225"/>
      <c r="B116" s="279"/>
      <c r="C116" s="279">
        <v>424</v>
      </c>
      <c r="D116" s="567" t="s">
        <v>46</v>
      </c>
      <c r="E116" s="567"/>
      <c r="F116" s="567"/>
      <c r="G116" s="568"/>
      <c r="H116" s="76">
        <f t="shared" ref="H116:H119" si="580"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 t="shared" ref="T116:T119" si="581"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 t="shared" ref="AF116:AF119" si="582">SUM(AG116:AQ116)</f>
        <v>0</v>
      </c>
      <c r="AG116" s="29">
        <f t="shared" si="569"/>
        <v>0</v>
      </c>
      <c r="AH116" s="92">
        <f t="shared" si="570"/>
        <v>0</v>
      </c>
      <c r="AI116" s="31">
        <f t="shared" si="571"/>
        <v>0</v>
      </c>
      <c r="AJ116" s="326">
        <f t="shared" si="572"/>
        <v>0</v>
      </c>
      <c r="AK116" s="290">
        <f t="shared" si="573"/>
        <v>0</v>
      </c>
      <c r="AL116" s="30">
        <f t="shared" si="574"/>
        <v>0</v>
      </c>
      <c r="AM116" s="30">
        <f t="shared" si="575"/>
        <v>0</v>
      </c>
      <c r="AN116" s="30">
        <f t="shared" si="576"/>
        <v>0</v>
      </c>
      <c r="AO116" s="30">
        <f t="shared" si="577"/>
        <v>0</v>
      </c>
      <c r="AP116" s="30">
        <f t="shared" si="578"/>
        <v>0</v>
      </c>
      <c r="AQ116" s="31">
        <f t="shared" si="579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89" customFormat="1" ht="26.25" customHeight="1" x14ac:dyDescent="0.25">
      <c r="A117" s="515">
        <v>45</v>
      </c>
      <c r="B117" s="516"/>
      <c r="C117" s="431"/>
      <c r="D117" s="517" t="s">
        <v>86</v>
      </c>
      <c r="E117" s="517"/>
      <c r="F117" s="517"/>
      <c r="G117" s="517"/>
      <c r="H117" s="237">
        <f t="shared" si="580"/>
        <v>0</v>
      </c>
      <c r="I117" s="315">
        <f>I118+I119</f>
        <v>0</v>
      </c>
      <c r="J117" s="263">
        <f>J118+J119</f>
        <v>0</v>
      </c>
      <c r="K117" s="239">
        <f t="shared" ref="K117:S117" si="583">K118+K119</f>
        <v>0</v>
      </c>
      <c r="L117" s="303">
        <f t="shared" si="583"/>
        <v>0</v>
      </c>
      <c r="M117" s="240">
        <f t="shared" si="583"/>
        <v>0</v>
      </c>
      <c r="N117" s="241">
        <f t="shared" si="583"/>
        <v>0</v>
      </c>
      <c r="O117" s="241">
        <f t="shared" ref="O117" si="584">O118+O119</f>
        <v>0</v>
      </c>
      <c r="P117" s="241">
        <f t="shared" si="583"/>
        <v>0</v>
      </c>
      <c r="Q117" s="241">
        <f t="shared" si="583"/>
        <v>0</v>
      </c>
      <c r="R117" s="241">
        <f t="shared" si="583"/>
        <v>0</v>
      </c>
      <c r="S117" s="242">
        <f t="shared" si="583"/>
        <v>0</v>
      </c>
      <c r="T117" s="237">
        <f t="shared" si="581"/>
        <v>0</v>
      </c>
      <c r="U117" s="263">
        <f>U118+U119</f>
        <v>0</v>
      </c>
      <c r="V117" s="241">
        <f>V118+V119</f>
        <v>0</v>
      </c>
      <c r="W117" s="239">
        <f t="shared" ref="W117:AE117" si="585">W118+W119</f>
        <v>0</v>
      </c>
      <c r="X117" s="303">
        <f t="shared" si="585"/>
        <v>0</v>
      </c>
      <c r="Y117" s="240">
        <f t="shared" si="585"/>
        <v>0</v>
      </c>
      <c r="Z117" s="241">
        <f t="shared" si="585"/>
        <v>0</v>
      </c>
      <c r="AA117" s="241">
        <f t="shared" ref="AA117" si="586">AA118+AA119</f>
        <v>0</v>
      </c>
      <c r="AB117" s="241">
        <f t="shared" si="585"/>
        <v>0</v>
      </c>
      <c r="AC117" s="241">
        <f t="shared" si="585"/>
        <v>0</v>
      </c>
      <c r="AD117" s="241">
        <f t="shared" si="585"/>
        <v>0</v>
      </c>
      <c r="AE117" s="242">
        <f t="shared" si="585"/>
        <v>0</v>
      </c>
      <c r="AF117" s="262">
        <f t="shared" si="582"/>
        <v>0</v>
      </c>
      <c r="AG117" s="238">
        <f>AG118+AG119</f>
        <v>0</v>
      </c>
      <c r="AH117" s="241">
        <f>AH118+AH119</f>
        <v>0</v>
      </c>
      <c r="AI117" s="239">
        <f t="shared" ref="AI117:AQ117" si="587">AI118+AI119</f>
        <v>0</v>
      </c>
      <c r="AJ117" s="303">
        <f t="shared" si="587"/>
        <v>0</v>
      </c>
      <c r="AK117" s="240">
        <f t="shared" si="587"/>
        <v>0</v>
      </c>
      <c r="AL117" s="241">
        <f t="shared" si="587"/>
        <v>0</v>
      </c>
      <c r="AM117" s="241">
        <f t="shared" ref="AM117" si="588">AM118+AM119</f>
        <v>0</v>
      </c>
      <c r="AN117" s="241">
        <f t="shared" si="587"/>
        <v>0</v>
      </c>
      <c r="AO117" s="241">
        <f t="shared" si="587"/>
        <v>0</v>
      </c>
      <c r="AP117" s="241">
        <f t="shared" si="587"/>
        <v>0</v>
      </c>
      <c r="AQ117" s="242">
        <f t="shared" si="587"/>
        <v>0</v>
      </c>
      <c r="AR117" s="206"/>
      <c r="AT117" s="388"/>
      <c r="AU117" s="388"/>
      <c r="AV117" s="388"/>
    </row>
    <row r="118" spans="1:136" s="72" customFormat="1" ht="15" x14ac:dyDescent="0.25">
      <c r="A118" s="230"/>
      <c r="B118" s="179"/>
      <c r="C118" s="179">
        <v>451</v>
      </c>
      <c r="D118" s="567" t="s">
        <v>87</v>
      </c>
      <c r="E118" s="567"/>
      <c r="F118" s="567"/>
      <c r="G118" s="567"/>
      <c r="H118" s="76">
        <f t="shared" si="580"/>
        <v>0</v>
      </c>
      <c r="I118" s="80"/>
      <c r="J118" s="94"/>
      <c r="K118" s="82"/>
      <c r="L118" s="302"/>
      <c r="M118" s="118"/>
      <c r="N118" s="81"/>
      <c r="O118" s="81"/>
      <c r="P118" s="81"/>
      <c r="Q118" s="81"/>
      <c r="R118" s="81"/>
      <c r="S118" s="182"/>
      <c r="T118" s="28">
        <f t="shared" si="581"/>
        <v>0</v>
      </c>
      <c r="U118" s="94"/>
      <c r="V118" s="81"/>
      <c r="W118" s="82"/>
      <c r="X118" s="302"/>
      <c r="Y118" s="118"/>
      <c r="Z118" s="81"/>
      <c r="AA118" s="81"/>
      <c r="AB118" s="81"/>
      <c r="AC118" s="81"/>
      <c r="AD118" s="81"/>
      <c r="AE118" s="182"/>
      <c r="AF118" s="109">
        <f t="shared" si="582"/>
        <v>0</v>
      </c>
      <c r="AG118" s="474">
        <f t="shared" ref="AG118:AG119" si="589">I118+U118</f>
        <v>0</v>
      </c>
      <c r="AH118" s="30">
        <f t="shared" ref="AH118:AH119" si="590">J118+V118</f>
        <v>0</v>
      </c>
      <c r="AI118" s="31">
        <f t="shared" ref="AI118:AI119" si="591">K118+W118</f>
        <v>0</v>
      </c>
      <c r="AJ118" s="326">
        <f t="shared" ref="AJ118:AJ119" si="592">L118+X118</f>
        <v>0</v>
      </c>
      <c r="AK118" s="290">
        <f t="shared" ref="AK118:AK119" si="593">M118+Y118</f>
        <v>0</v>
      </c>
      <c r="AL118" s="30">
        <f t="shared" ref="AL118:AL119" si="594">N118+Z118</f>
        <v>0</v>
      </c>
      <c r="AM118" s="30">
        <f t="shared" ref="AM118:AM119" si="595">O118+AA118</f>
        <v>0</v>
      </c>
      <c r="AN118" s="30">
        <f t="shared" ref="AN118:AN119" si="596">P118+AB118</f>
        <v>0</v>
      </c>
      <c r="AO118" s="30">
        <f t="shared" ref="AO118:AO119" si="597">Q118+AC118</f>
        <v>0</v>
      </c>
      <c r="AP118" s="30">
        <f t="shared" ref="AP118:AP119" si="598">R118+AD118</f>
        <v>0</v>
      </c>
      <c r="AQ118" s="125">
        <f t="shared" ref="AQ118:AQ119" si="599">S118+AE118</f>
        <v>0</v>
      </c>
      <c r="AR118" s="206"/>
      <c r="AS118" s="89"/>
      <c r="AT118" s="388"/>
      <c r="AU118" s="388"/>
      <c r="AV118" s="388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30"/>
      <c r="B119" s="179"/>
      <c r="C119" s="179">
        <v>452</v>
      </c>
      <c r="D119" s="567" t="s">
        <v>91</v>
      </c>
      <c r="E119" s="567"/>
      <c r="F119" s="567"/>
      <c r="G119" s="567"/>
      <c r="H119" s="76">
        <f t="shared" si="580"/>
        <v>0</v>
      </c>
      <c r="I119" s="80"/>
      <c r="J119" s="94"/>
      <c r="K119" s="82"/>
      <c r="L119" s="302"/>
      <c r="M119" s="118"/>
      <c r="N119" s="81"/>
      <c r="O119" s="81"/>
      <c r="P119" s="81"/>
      <c r="Q119" s="81"/>
      <c r="R119" s="81"/>
      <c r="S119" s="182"/>
      <c r="T119" s="28">
        <f t="shared" si="581"/>
        <v>0</v>
      </c>
      <c r="U119" s="94"/>
      <c r="V119" s="81"/>
      <c r="W119" s="82"/>
      <c r="X119" s="302"/>
      <c r="Y119" s="118"/>
      <c r="Z119" s="81"/>
      <c r="AA119" s="81"/>
      <c r="AB119" s="81"/>
      <c r="AC119" s="81"/>
      <c r="AD119" s="81"/>
      <c r="AE119" s="182"/>
      <c r="AF119" s="109">
        <f t="shared" si="582"/>
        <v>0</v>
      </c>
      <c r="AG119" s="474">
        <f t="shared" si="589"/>
        <v>0</v>
      </c>
      <c r="AH119" s="30">
        <f t="shared" si="590"/>
        <v>0</v>
      </c>
      <c r="AI119" s="31">
        <f t="shared" si="591"/>
        <v>0</v>
      </c>
      <c r="AJ119" s="326">
        <f t="shared" si="592"/>
        <v>0</v>
      </c>
      <c r="AK119" s="290">
        <f t="shared" si="593"/>
        <v>0</v>
      </c>
      <c r="AL119" s="30">
        <f t="shared" si="594"/>
        <v>0</v>
      </c>
      <c r="AM119" s="30">
        <f t="shared" si="595"/>
        <v>0</v>
      </c>
      <c r="AN119" s="30">
        <f t="shared" si="596"/>
        <v>0</v>
      </c>
      <c r="AO119" s="30">
        <f t="shared" si="597"/>
        <v>0</v>
      </c>
      <c r="AP119" s="30">
        <f t="shared" si="598"/>
        <v>0</v>
      </c>
      <c r="AQ119" s="125">
        <f t="shared" si="599"/>
        <v>0</v>
      </c>
      <c r="AR119" s="206"/>
      <c r="AS119" s="89"/>
      <c r="AT119" s="388"/>
      <c r="AU119" s="388"/>
      <c r="AV119" s="3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272" customFormat="1" ht="12.75" customHeight="1" x14ac:dyDescent="0.25">
      <c r="A120" s="270"/>
      <c r="B120" s="271"/>
      <c r="D120" s="273"/>
      <c r="E120" s="273"/>
      <c r="F120" s="273"/>
      <c r="G120" s="273"/>
      <c r="I120" s="634" t="s">
        <v>125</v>
      </c>
      <c r="J120" s="634"/>
      <c r="K120" s="634"/>
      <c r="L120" s="634"/>
      <c r="M120" s="634"/>
      <c r="N120" s="634"/>
      <c r="O120" s="634"/>
      <c r="P120" s="634"/>
      <c r="Q120" s="634"/>
      <c r="R120" s="634"/>
      <c r="S120" s="634"/>
      <c r="T120" s="391"/>
      <c r="U120" s="634" t="s">
        <v>125</v>
      </c>
      <c r="V120" s="634"/>
      <c r="W120" s="634"/>
      <c r="X120" s="634"/>
      <c r="Y120" s="634"/>
      <c r="Z120" s="634"/>
      <c r="AA120" s="634"/>
      <c r="AB120" s="634"/>
      <c r="AC120" s="634"/>
      <c r="AD120" s="634"/>
      <c r="AE120" s="634"/>
      <c r="AF120" s="276"/>
      <c r="AG120" s="561" t="s">
        <v>125</v>
      </c>
      <c r="AH120" s="561"/>
      <c r="AI120" s="561"/>
      <c r="AJ120" s="561"/>
      <c r="AK120" s="561"/>
      <c r="AL120" s="561"/>
      <c r="AM120" s="561"/>
      <c r="AN120" s="561"/>
      <c r="AO120" s="561"/>
      <c r="AP120" s="561"/>
      <c r="AQ120" s="562"/>
      <c r="AR120" s="274"/>
      <c r="AS120" s="309"/>
      <c r="AT120" s="309"/>
      <c r="AU120" s="309"/>
      <c r="AV120" s="309"/>
      <c r="AW120" s="276"/>
      <c r="AX120" s="276"/>
      <c r="AY120" s="276"/>
      <c r="AZ120" s="276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</row>
    <row r="121" spans="1:136" s="72" customFormat="1" ht="10.5" customHeight="1" x14ac:dyDescent="0.25">
      <c r="A121" s="225"/>
      <c r="B121" s="210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33"/>
      <c r="AR121" s="206"/>
      <c r="AS121" s="571"/>
      <c r="AT121" s="571"/>
      <c r="AU121" s="571"/>
      <c r="AV121" s="571"/>
      <c r="AW121" s="89"/>
      <c r="AX121" s="89"/>
      <c r="AY121" s="89"/>
      <c r="AZ121" s="89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4" customFormat="1" ht="25.9" hidden="1" customHeight="1" x14ac:dyDescent="0.25">
      <c r="A122" s="569" t="s">
        <v>297</v>
      </c>
      <c r="B122" s="570"/>
      <c r="C122" s="570"/>
      <c r="D122" s="572" t="s">
        <v>124</v>
      </c>
      <c r="E122" s="572"/>
      <c r="F122" s="572"/>
      <c r="G122" s="573"/>
      <c r="H122" s="83">
        <f>SUM(I122:S122)</f>
        <v>0</v>
      </c>
      <c r="I122" s="84">
        <f>I123</f>
        <v>0</v>
      </c>
      <c r="J122" s="285">
        <f>J123</f>
        <v>0</v>
      </c>
      <c r="K122" s="86">
        <f t="shared" ref="K122:AQ122" si="600">K123</f>
        <v>0</v>
      </c>
      <c r="L122" s="300">
        <f t="shared" si="600"/>
        <v>0</v>
      </c>
      <c r="M122" s="120">
        <f t="shared" si="600"/>
        <v>0</v>
      </c>
      <c r="N122" s="85">
        <f t="shared" si="600"/>
        <v>0</v>
      </c>
      <c r="O122" s="85">
        <f t="shared" si="600"/>
        <v>0</v>
      </c>
      <c r="P122" s="85">
        <f t="shared" si="600"/>
        <v>0</v>
      </c>
      <c r="Q122" s="85">
        <f t="shared" si="600"/>
        <v>0</v>
      </c>
      <c r="R122" s="85">
        <f t="shared" si="600"/>
        <v>0</v>
      </c>
      <c r="S122" s="86">
        <f t="shared" si="600"/>
        <v>0</v>
      </c>
      <c r="T122" s="245">
        <f>SUM(U122:AE122)</f>
        <v>0</v>
      </c>
      <c r="U122" s="84">
        <f>U123</f>
        <v>0</v>
      </c>
      <c r="V122" s="285">
        <f>V123</f>
        <v>0</v>
      </c>
      <c r="W122" s="86">
        <f t="shared" si="600"/>
        <v>0</v>
      </c>
      <c r="X122" s="300">
        <f t="shared" si="600"/>
        <v>0</v>
      </c>
      <c r="Y122" s="120">
        <f t="shared" si="600"/>
        <v>0</v>
      </c>
      <c r="Z122" s="85">
        <f t="shared" si="600"/>
        <v>0</v>
      </c>
      <c r="AA122" s="85">
        <f t="shared" si="600"/>
        <v>0</v>
      </c>
      <c r="AB122" s="85">
        <f t="shared" si="600"/>
        <v>0</v>
      </c>
      <c r="AC122" s="85">
        <f t="shared" si="600"/>
        <v>0</v>
      </c>
      <c r="AD122" s="85">
        <f t="shared" si="600"/>
        <v>0</v>
      </c>
      <c r="AE122" s="86">
        <f t="shared" si="600"/>
        <v>0</v>
      </c>
      <c r="AF122" s="261">
        <f>SUM(AG122:AQ122)</f>
        <v>0</v>
      </c>
      <c r="AG122" s="468">
        <f>AG123</f>
        <v>0</v>
      </c>
      <c r="AH122" s="469">
        <f>AH123</f>
        <v>0</v>
      </c>
      <c r="AI122" s="470">
        <f t="shared" si="600"/>
        <v>0</v>
      </c>
      <c r="AJ122" s="471">
        <f t="shared" si="600"/>
        <v>0</v>
      </c>
      <c r="AK122" s="472">
        <f t="shared" si="600"/>
        <v>0</v>
      </c>
      <c r="AL122" s="473">
        <f t="shared" si="600"/>
        <v>0</v>
      </c>
      <c r="AM122" s="473">
        <f t="shared" si="600"/>
        <v>0</v>
      </c>
      <c r="AN122" s="473">
        <f t="shared" si="600"/>
        <v>0</v>
      </c>
      <c r="AO122" s="473">
        <f t="shared" si="600"/>
        <v>0</v>
      </c>
      <c r="AP122" s="473">
        <f t="shared" si="600"/>
        <v>0</v>
      </c>
      <c r="AQ122" s="470">
        <f t="shared" si="600"/>
        <v>0</v>
      </c>
      <c r="AR122" s="206"/>
      <c r="AS122" s="190"/>
      <c r="AT122" s="448"/>
      <c r="AU122" s="448"/>
      <c r="AV122" s="448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4" customFormat="1" ht="15.75" hidden="1" customHeight="1" x14ac:dyDescent="0.25">
      <c r="A123" s="436">
        <v>3</v>
      </c>
      <c r="B123" s="68"/>
      <c r="C123" s="90"/>
      <c r="D123" s="565" t="s">
        <v>16</v>
      </c>
      <c r="E123" s="565"/>
      <c r="F123" s="565"/>
      <c r="G123" s="566"/>
      <c r="H123" s="75">
        <f t="shared" ref="H123:H130" si="601">SUM(I123:S123)</f>
        <v>0</v>
      </c>
      <c r="I123" s="77">
        <f>I124+I128</f>
        <v>0</v>
      </c>
      <c r="J123" s="61">
        <f>J124+J128</f>
        <v>0</v>
      </c>
      <c r="K123" s="79">
        <f t="shared" ref="K123:S123" si="602">K124+K128</f>
        <v>0</v>
      </c>
      <c r="L123" s="301">
        <f t="shared" si="602"/>
        <v>0</v>
      </c>
      <c r="M123" s="95">
        <f t="shared" si="602"/>
        <v>0</v>
      </c>
      <c r="N123" s="78">
        <f t="shared" si="602"/>
        <v>0</v>
      </c>
      <c r="O123" s="78">
        <f t="shared" ref="O123" si="603">O124+O128</f>
        <v>0</v>
      </c>
      <c r="P123" s="78">
        <f t="shared" si="602"/>
        <v>0</v>
      </c>
      <c r="Q123" s="78">
        <f t="shared" si="602"/>
        <v>0</v>
      </c>
      <c r="R123" s="78">
        <f t="shared" si="602"/>
        <v>0</v>
      </c>
      <c r="S123" s="79">
        <f t="shared" si="602"/>
        <v>0</v>
      </c>
      <c r="T123" s="237">
        <f t="shared" ref="T123:T130" si="604">SUM(U123:AE123)</f>
        <v>0</v>
      </c>
      <c r="U123" s="77">
        <f>U124+U128</f>
        <v>0</v>
      </c>
      <c r="V123" s="61">
        <f>V124+V128</f>
        <v>0</v>
      </c>
      <c r="W123" s="79">
        <f t="shared" ref="W123:AE123" si="605">W124+W128</f>
        <v>0</v>
      </c>
      <c r="X123" s="301">
        <f t="shared" si="605"/>
        <v>0</v>
      </c>
      <c r="Y123" s="95">
        <f t="shared" si="605"/>
        <v>0</v>
      </c>
      <c r="Z123" s="78">
        <f t="shared" si="605"/>
        <v>0</v>
      </c>
      <c r="AA123" s="78">
        <f t="shared" ref="AA123" si="606">AA124+AA128</f>
        <v>0</v>
      </c>
      <c r="AB123" s="78">
        <f t="shared" si="605"/>
        <v>0</v>
      </c>
      <c r="AC123" s="78">
        <f t="shared" si="605"/>
        <v>0</v>
      </c>
      <c r="AD123" s="78">
        <f t="shared" si="605"/>
        <v>0</v>
      </c>
      <c r="AE123" s="79">
        <f t="shared" si="605"/>
        <v>0</v>
      </c>
      <c r="AF123" s="262">
        <f t="shared" ref="AF123:AF130" si="607">SUM(AG123:AQ123)</f>
        <v>0</v>
      </c>
      <c r="AG123" s="315">
        <f>AG124+AG128</f>
        <v>0</v>
      </c>
      <c r="AH123" s="263">
        <f>AH124+AH128</f>
        <v>0</v>
      </c>
      <c r="AI123" s="239">
        <f t="shared" ref="AI123:AQ123" si="608">AI124+AI128</f>
        <v>0</v>
      </c>
      <c r="AJ123" s="303">
        <f t="shared" si="608"/>
        <v>0</v>
      </c>
      <c r="AK123" s="240">
        <f t="shared" si="608"/>
        <v>0</v>
      </c>
      <c r="AL123" s="241">
        <f t="shared" si="608"/>
        <v>0</v>
      </c>
      <c r="AM123" s="241">
        <f t="shared" ref="AM123" si="609">AM124+AM128</f>
        <v>0</v>
      </c>
      <c r="AN123" s="241">
        <f t="shared" si="608"/>
        <v>0</v>
      </c>
      <c r="AO123" s="241">
        <f t="shared" si="608"/>
        <v>0</v>
      </c>
      <c r="AP123" s="241">
        <f t="shared" si="608"/>
        <v>0</v>
      </c>
      <c r="AQ123" s="239">
        <f t="shared" si="608"/>
        <v>0</v>
      </c>
      <c r="AR123" s="206"/>
      <c r="AS123" s="89"/>
      <c r="AT123" s="388"/>
      <c r="AU123" s="388"/>
      <c r="AV123" s="388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</row>
    <row r="124" spans="1:136" s="73" customFormat="1" ht="15.75" hidden="1" customHeight="1" x14ac:dyDescent="0.25">
      <c r="A124" s="563">
        <v>31</v>
      </c>
      <c r="B124" s="564"/>
      <c r="C124" s="90"/>
      <c r="D124" s="565" t="s">
        <v>0</v>
      </c>
      <c r="E124" s="565"/>
      <c r="F124" s="565"/>
      <c r="G124" s="566"/>
      <c r="H124" s="75">
        <f t="shared" si="601"/>
        <v>0</v>
      </c>
      <c r="I124" s="96">
        <f>SUM(I125:I127)</f>
        <v>0</v>
      </c>
      <c r="J124" s="61">
        <f>SUM(J125:J127)</f>
        <v>0</v>
      </c>
      <c r="K124" s="79">
        <f t="shared" ref="K124:S124" si="610">SUM(K125:K127)</f>
        <v>0</v>
      </c>
      <c r="L124" s="301">
        <f t="shared" si="610"/>
        <v>0</v>
      </c>
      <c r="M124" s="95">
        <f t="shared" si="610"/>
        <v>0</v>
      </c>
      <c r="N124" s="78">
        <f t="shared" si="610"/>
        <v>0</v>
      </c>
      <c r="O124" s="78">
        <f t="shared" ref="O124" si="611">SUM(O125:O127)</f>
        <v>0</v>
      </c>
      <c r="P124" s="78">
        <f t="shared" si="610"/>
        <v>0</v>
      </c>
      <c r="Q124" s="78">
        <f t="shared" si="610"/>
        <v>0</v>
      </c>
      <c r="R124" s="78">
        <f t="shared" si="610"/>
        <v>0</v>
      </c>
      <c r="S124" s="229">
        <f t="shared" si="610"/>
        <v>0</v>
      </c>
      <c r="T124" s="248">
        <f t="shared" si="604"/>
        <v>0</v>
      </c>
      <c r="U124" s="96">
        <f>SUM(U125:U127)</f>
        <v>0</v>
      </c>
      <c r="V124" s="78">
        <f>SUM(V125:V127)</f>
        <v>0</v>
      </c>
      <c r="W124" s="79">
        <f t="shared" ref="W124:AE124" si="612">SUM(W125:W127)</f>
        <v>0</v>
      </c>
      <c r="X124" s="301">
        <f t="shared" si="612"/>
        <v>0</v>
      </c>
      <c r="Y124" s="95">
        <f t="shared" si="612"/>
        <v>0</v>
      </c>
      <c r="Z124" s="78">
        <f t="shared" si="612"/>
        <v>0</v>
      </c>
      <c r="AA124" s="78">
        <f t="shared" ref="AA124" si="613">SUM(AA125:AA127)</f>
        <v>0</v>
      </c>
      <c r="AB124" s="78">
        <f t="shared" si="612"/>
        <v>0</v>
      </c>
      <c r="AC124" s="78">
        <f t="shared" si="612"/>
        <v>0</v>
      </c>
      <c r="AD124" s="78">
        <f t="shared" si="612"/>
        <v>0</v>
      </c>
      <c r="AE124" s="229">
        <f t="shared" si="612"/>
        <v>0</v>
      </c>
      <c r="AF124" s="262">
        <f t="shared" si="607"/>
        <v>0</v>
      </c>
      <c r="AG124" s="238">
        <f>SUM(AG125:AG127)</f>
        <v>0</v>
      </c>
      <c r="AH124" s="241">
        <f>SUM(AH125:AH127)</f>
        <v>0</v>
      </c>
      <c r="AI124" s="239">
        <f t="shared" ref="AI124:AQ124" si="614">SUM(AI125:AI127)</f>
        <v>0</v>
      </c>
      <c r="AJ124" s="303">
        <f t="shared" si="614"/>
        <v>0</v>
      </c>
      <c r="AK124" s="240">
        <f t="shared" si="614"/>
        <v>0</v>
      </c>
      <c r="AL124" s="241">
        <f t="shared" si="614"/>
        <v>0</v>
      </c>
      <c r="AM124" s="241">
        <f t="shared" ref="AM124" si="615">SUM(AM125:AM127)</f>
        <v>0</v>
      </c>
      <c r="AN124" s="241">
        <f t="shared" si="614"/>
        <v>0</v>
      </c>
      <c r="AO124" s="241">
        <f t="shared" si="614"/>
        <v>0</v>
      </c>
      <c r="AP124" s="241">
        <f t="shared" si="614"/>
        <v>0</v>
      </c>
      <c r="AQ124" s="242">
        <f t="shared" si="61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hidden="1" customHeight="1" x14ac:dyDescent="0.25">
      <c r="A125" s="230"/>
      <c r="B125" s="179"/>
      <c r="C125" s="179">
        <v>311</v>
      </c>
      <c r="D125" s="567" t="s">
        <v>1</v>
      </c>
      <c r="E125" s="567"/>
      <c r="F125" s="567"/>
      <c r="G125" s="567"/>
      <c r="H125" s="76">
        <f t="shared" si="601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604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607"/>
        <v>0</v>
      </c>
      <c r="AG125" s="29">
        <f t="shared" ref="AG125:AG127" si="616">I125+U125</f>
        <v>0</v>
      </c>
      <c r="AH125" s="92">
        <f t="shared" ref="AH125:AH127" si="617">J125+V125</f>
        <v>0</v>
      </c>
      <c r="AI125" s="31">
        <f t="shared" ref="AI125:AI127" si="618">K125+W125</f>
        <v>0</v>
      </c>
      <c r="AJ125" s="326">
        <f t="shared" ref="AJ125:AJ127" si="619">L125+X125</f>
        <v>0</v>
      </c>
      <c r="AK125" s="290">
        <f t="shared" ref="AK125:AK127" si="620">M125+Y125</f>
        <v>0</v>
      </c>
      <c r="AL125" s="30">
        <f t="shared" ref="AL125:AL127" si="621">N125+Z125</f>
        <v>0</v>
      </c>
      <c r="AM125" s="30">
        <f t="shared" ref="AM125:AM127" si="622">O125+AA125</f>
        <v>0</v>
      </c>
      <c r="AN125" s="30">
        <f t="shared" ref="AN125:AN127" si="623">P125+AB125</f>
        <v>0</v>
      </c>
      <c r="AO125" s="30">
        <f t="shared" ref="AO125:AO127" si="624">Q125+AC125</f>
        <v>0</v>
      </c>
      <c r="AP125" s="30">
        <f t="shared" ref="AP125:AP127" si="625">R125+AD125</f>
        <v>0</v>
      </c>
      <c r="AQ125" s="31">
        <f t="shared" ref="AQ125:AQ127" si="626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hidden="1" customHeight="1" x14ac:dyDescent="0.25">
      <c r="A126" s="230"/>
      <c r="B126" s="179"/>
      <c r="C126" s="179">
        <v>312</v>
      </c>
      <c r="D126" s="567" t="s">
        <v>2</v>
      </c>
      <c r="E126" s="567"/>
      <c r="F126" s="567"/>
      <c r="G126" s="568"/>
      <c r="H126" s="76">
        <f t="shared" si="601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604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607"/>
        <v>0</v>
      </c>
      <c r="AG126" s="29">
        <f t="shared" si="616"/>
        <v>0</v>
      </c>
      <c r="AH126" s="92">
        <f t="shared" si="617"/>
        <v>0</v>
      </c>
      <c r="AI126" s="31">
        <f t="shared" si="618"/>
        <v>0</v>
      </c>
      <c r="AJ126" s="326">
        <f t="shared" si="619"/>
        <v>0</v>
      </c>
      <c r="AK126" s="290">
        <f t="shared" si="620"/>
        <v>0</v>
      </c>
      <c r="AL126" s="30">
        <f t="shared" si="621"/>
        <v>0</v>
      </c>
      <c r="AM126" s="30">
        <f t="shared" si="622"/>
        <v>0</v>
      </c>
      <c r="AN126" s="30">
        <f t="shared" si="623"/>
        <v>0</v>
      </c>
      <c r="AO126" s="30">
        <f t="shared" si="624"/>
        <v>0</v>
      </c>
      <c r="AP126" s="30">
        <f t="shared" si="625"/>
        <v>0</v>
      </c>
      <c r="AQ126" s="31">
        <f t="shared" si="626"/>
        <v>0</v>
      </c>
      <c r="AR126" s="206"/>
      <c r="AS126" s="190"/>
      <c r="AT126" s="190"/>
      <c r="AU126" s="190"/>
      <c r="AV126" s="190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hidden="1" customHeight="1" x14ac:dyDescent="0.25">
      <c r="A127" s="230"/>
      <c r="B127" s="179"/>
      <c r="C127" s="179">
        <v>313</v>
      </c>
      <c r="D127" s="567" t="s">
        <v>3</v>
      </c>
      <c r="E127" s="567"/>
      <c r="F127" s="567"/>
      <c r="G127" s="567"/>
      <c r="H127" s="76">
        <f t="shared" si="601"/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si="604"/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si="607"/>
        <v>0</v>
      </c>
      <c r="AG127" s="29">
        <f t="shared" si="616"/>
        <v>0</v>
      </c>
      <c r="AH127" s="92">
        <f t="shared" si="617"/>
        <v>0</v>
      </c>
      <c r="AI127" s="31">
        <f t="shared" si="618"/>
        <v>0</v>
      </c>
      <c r="AJ127" s="326">
        <f t="shared" si="619"/>
        <v>0</v>
      </c>
      <c r="AK127" s="290">
        <f t="shared" si="620"/>
        <v>0</v>
      </c>
      <c r="AL127" s="30">
        <f t="shared" si="621"/>
        <v>0</v>
      </c>
      <c r="AM127" s="30">
        <f t="shared" si="622"/>
        <v>0</v>
      </c>
      <c r="AN127" s="30">
        <f t="shared" si="623"/>
        <v>0</v>
      </c>
      <c r="AO127" s="30">
        <f t="shared" si="624"/>
        <v>0</v>
      </c>
      <c r="AP127" s="30">
        <f t="shared" si="625"/>
        <v>0</v>
      </c>
      <c r="AQ127" s="31">
        <f t="shared" si="626"/>
        <v>0</v>
      </c>
      <c r="AR127" s="206"/>
      <c r="AS127" s="89"/>
      <c r="AT127" s="388"/>
      <c r="AU127" s="388"/>
      <c r="AV127" s="388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hidden="1" customHeight="1" x14ac:dyDescent="0.25">
      <c r="A128" s="563">
        <v>32</v>
      </c>
      <c r="B128" s="564"/>
      <c r="C128" s="90"/>
      <c r="D128" s="565" t="s">
        <v>4</v>
      </c>
      <c r="E128" s="565"/>
      <c r="F128" s="565"/>
      <c r="G128" s="566"/>
      <c r="H128" s="75">
        <f t="shared" si="601"/>
        <v>0</v>
      </c>
      <c r="I128" s="77">
        <f t="shared" ref="I128:S128" si="627">SUM(I129:I132)</f>
        <v>0</v>
      </c>
      <c r="J128" s="61">
        <f t="shared" ref="J128" si="628">SUM(J129:J132)</f>
        <v>0</v>
      </c>
      <c r="K128" s="79">
        <f t="shared" si="627"/>
        <v>0</v>
      </c>
      <c r="L128" s="301">
        <f t="shared" si="627"/>
        <v>0</v>
      </c>
      <c r="M128" s="95">
        <f t="shared" si="627"/>
        <v>0</v>
      </c>
      <c r="N128" s="78">
        <f t="shared" si="627"/>
        <v>0</v>
      </c>
      <c r="O128" s="78">
        <f t="shared" ref="O128" si="629">SUM(O129:O132)</f>
        <v>0</v>
      </c>
      <c r="P128" s="78">
        <f t="shared" si="627"/>
        <v>0</v>
      </c>
      <c r="Q128" s="78">
        <f t="shared" si="627"/>
        <v>0</v>
      </c>
      <c r="R128" s="78">
        <f t="shared" si="627"/>
        <v>0</v>
      </c>
      <c r="S128" s="79">
        <f t="shared" si="627"/>
        <v>0</v>
      </c>
      <c r="T128" s="237">
        <f t="shared" si="604"/>
        <v>0</v>
      </c>
      <c r="U128" s="77">
        <f t="shared" ref="U128:AE128" si="630">SUM(U129:U132)</f>
        <v>0</v>
      </c>
      <c r="V128" s="61">
        <f t="shared" ref="V128" si="631">SUM(V129:V132)</f>
        <v>0</v>
      </c>
      <c r="W128" s="79">
        <f t="shared" si="630"/>
        <v>0</v>
      </c>
      <c r="X128" s="301">
        <f t="shared" si="630"/>
        <v>0</v>
      </c>
      <c r="Y128" s="95">
        <f t="shared" si="630"/>
        <v>0</v>
      </c>
      <c r="Z128" s="78">
        <f t="shared" si="630"/>
        <v>0</v>
      </c>
      <c r="AA128" s="78">
        <f t="shared" ref="AA128" si="632">SUM(AA129:AA132)</f>
        <v>0</v>
      </c>
      <c r="AB128" s="78">
        <f t="shared" si="630"/>
        <v>0</v>
      </c>
      <c r="AC128" s="78">
        <f t="shared" si="630"/>
        <v>0</v>
      </c>
      <c r="AD128" s="78">
        <f t="shared" si="630"/>
        <v>0</v>
      </c>
      <c r="AE128" s="79">
        <f t="shared" si="630"/>
        <v>0</v>
      </c>
      <c r="AF128" s="262">
        <f t="shared" si="607"/>
        <v>0</v>
      </c>
      <c r="AG128" s="315">
        <f t="shared" ref="AG128:AQ128" si="633">SUM(AG129:AG132)</f>
        <v>0</v>
      </c>
      <c r="AH128" s="263">
        <f t="shared" ref="AH128" si="634">SUM(AH129:AH132)</f>
        <v>0</v>
      </c>
      <c r="AI128" s="239">
        <f t="shared" si="633"/>
        <v>0</v>
      </c>
      <c r="AJ128" s="303">
        <f t="shared" si="633"/>
        <v>0</v>
      </c>
      <c r="AK128" s="240">
        <f t="shared" si="633"/>
        <v>0</v>
      </c>
      <c r="AL128" s="241">
        <f t="shared" si="633"/>
        <v>0</v>
      </c>
      <c r="AM128" s="241">
        <f t="shared" ref="AM128" si="635">SUM(AM129:AM132)</f>
        <v>0</v>
      </c>
      <c r="AN128" s="241">
        <f t="shared" si="633"/>
        <v>0</v>
      </c>
      <c r="AO128" s="241">
        <f t="shared" si="633"/>
        <v>0</v>
      </c>
      <c r="AP128" s="241">
        <f t="shared" si="633"/>
        <v>0</v>
      </c>
      <c r="AQ128" s="239">
        <f t="shared" si="633"/>
        <v>0</v>
      </c>
      <c r="AR128" s="206"/>
      <c r="AS128" s="89"/>
      <c r="AT128" s="388"/>
      <c r="AU128" s="388"/>
      <c r="AV128" s="388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</row>
    <row r="129" spans="1:136" s="72" customFormat="1" ht="15.75" hidden="1" customHeight="1" x14ac:dyDescent="0.25">
      <c r="A129" s="230"/>
      <c r="B129" s="179"/>
      <c r="C129" s="179">
        <v>321</v>
      </c>
      <c r="D129" s="567" t="s">
        <v>5</v>
      </c>
      <c r="E129" s="567"/>
      <c r="F129" s="567"/>
      <c r="G129" s="567"/>
      <c r="H129" s="76">
        <f t="shared" si="601"/>
        <v>0</v>
      </c>
      <c r="I129" s="80"/>
      <c r="J129" s="94"/>
      <c r="K129" s="82"/>
      <c r="L129" s="302"/>
      <c r="M129" s="118"/>
      <c r="N129" s="81"/>
      <c r="O129" s="81"/>
      <c r="P129" s="81"/>
      <c r="Q129" s="81"/>
      <c r="R129" s="81"/>
      <c r="S129" s="82"/>
      <c r="T129" s="28">
        <f t="shared" si="604"/>
        <v>0</v>
      </c>
      <c r="U129" s="80"/>
      <c r="V129" s="94"/>
      <c r="W129" s="82"/>
      <c r="X129" s="302"/>
      <c r="Y129" s="118"/>
      <c r="Z129" s="81"/>
      <c r="AA129" s="81"/>
      <c r="AB129" s="81"/>
      <c r="AC129" s="81"/>
      <c r="AD129" s="81"/>
      <c r="AE129" s="82"/>
      <c r="AF129" s="109">
        <f t="shared" si="607"/>
        <v>0</v>
      </c>
      <c r="AG129" s="29">
        <f t="shared" ref="AG129:AG132" si="636">I129+U129</f>
        <v>0</v>
      </c>
      <c r="AH129" s="92">
        <f t="shared" ref="AH129:AH132" si="637">J129+V129</f>
        <v>0</v>
      </c>
      <c r="AI129" s="31">
        <f t="shared" ref="AI129:AI132" si="638">K129+W129</f>
        <v>0</v>
      </c>
      <c r="AJ129" s="326">
        <f t="shared" ref="AJ129:AJ132" si="639">L129+X129</f>
        <v>0</v>
      </c>
      <c r="AK129" s="290">
        <f t="shared" ref="AK129:AK132" si="640">M129+Y129</f>
        <v>0</v>
      </c>
      <c r="AL129" s="30">
        <f t="shared" ref="AL129:AL132" si="641">N129+Z129</f>
        <v>0</v>
      </c>
      <c r="AM129" s="30">
        <f t="shared" ref="AM129:AM132" si="642">O129+AA129</f>
        <v>0</v>
      </c>
      <c r="AN129" s="30">
        <f t="shared" ref="AN129:AN132" si="643">P129+AB129</f>
        <v>0</v>
      </c>
      <c r="AO129" s="30">
        <f t="shared" ref="AO129:AO132" si="644">Q129+AC129</f>
        <v>0</v>
      </c>
      <c r="AP129" s="30">
        <f t="shared" ref="AP129:AP132" si="645">R129+AD129</f>
        <v>0</v>
      </c>
      <c r="AQ129" s="31">
        <f t="shared" ref="AQ129:AQ132" si="646">S129+AE129</f>
        <v>0</v>
      </c>
      <c r="AR129" s="206"/>
      <c r="AS129" s="89"/>
      <c r="AT129" s="388"/>
      <c r="AU129" s="388"/>
      <c r="AV129" s="3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hidden="1" customHeight="1" x14ac:dyDescent="0.25">
      <c r="A130" s="230"/>
      <c r="B130" s="179"/>
      <c r="C130" s="179">
        <v>322</v>
      </c>
      <c r="D130" s="567" t="s">
        <v>6</v>
      </c>
      <c r="E130" s="567"/>
      <c r="F130" s="567"/>
      <c r="G130" s="567"/>
      <c r="H130" s="76">
        <f t="shared" si="601"/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 t="shared" si="604"/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607"/>
        <v>0</v>
      </c>
      <c r="AG130" s="29">
        <f t="shared" si="636"/>
        <v>0</v>
      </c>
      <c r="AH130" s="92">
        <f t="shared" si="637"/>
        <v>0</v>
      </c>
      <c r="AI130" s="31">
        <f t="shared" si="638"/>
        <v>0</v>
      </c>
      <c r="AJ130" s="326">
        <f t="shared" si="639"/>
        <v>0</v>
      </c>
      <c r="AK130" s="290">
        <f t="shared" si="640"/>
        <v>0</v>
      </c>
      <c r="AL130" s="30">
        <f t="shared" si="641"/>
        <v>0</v>
      </c>
      <c r="AM130" s="30">
        <f t="shared" si="642"/>
        <v>0</v>
      </c>
      <c r="AN130" s="30">
        <f t="shared" si="643"/>
        <v>0</v>
      </c>
      <c r="AO130" s="30">
        <f t="shared" si="644"/>
        <v>0</v>
      </c>
      <c r="AP130" s="30">
        <f t="shared" si="645"/>
        <v>0</v>
      </c>
      <c r="AQ130" s="31">
        <f t="shared" si="646"/>
        <v>0</v>
      </c>
      <c r="AR130" s="206"/>
      <c r="AS130" s="89"/>
      <c r="AT130" s="388"/>
      <c r="AU130" s="388"/>
      <c r="AV130" s="3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hidden="1" customHeight="1" x14ac:dyDescent="0.25">
      <c r="A131" s="230"/>
      <c r="B131" s="179"/>
      <c r="C131" s="179">
        <v>323</v>
      </c>
      <c r="D131" s="567" t="s">
        <v>7</v>
      </c>
      <c r="E131" s="567"/>
      <c r="F131" s="567"/>
      <c r="G131" s="567"/>
      <c r="H131" s="76">
        <f>SUM(I131:S131)</f>
        <v>0</v>
      </c>
      <c r="I131" s="80"/>
      <c r="J131" s="94"/>
      <c r="K131" s="82"/>
      <c r="L131" s="302"/>
      <c r="M131" s="118"/>
      <c r="N131" s="81"/>
      <c r="O131" s="81"/>
      <c r="P131" s="81"/>
      <c r="Q131" s="81"/>
      <c r="R131" s="81"/>
      <c r="S131" s="82"/>
      <c r="T131" s="28">
        <f>SUM(U131:AE131)</f>
        <v>0</v>
      </c>
      <c r="U131" s="80"/>
      <c r="V131" s="94"/>
      <c r="W131" s="82"/>
      <c r="X131" s="302"/>
      <c r="Y131" s="118"/>
      <c r="Z131" s="81"/>
      <c r="AA131" s="81"/>
      <c r="AB131" s="81"/>
      <c r="AC131" s="81"/>
      <c r="AD131" s="81"/>
      <c r="AE131" s="82"/>
      <c r="AF131" s="109">
        <f>SUM(AG131:AQ131)</f>
        <v>0</v>
      </c>
      <c r="AG131" s="29">
        <f t="shared" si="636"/>
        <v>0</v>
      </c>
      <c r="AH131" s="92">
        <f t="shared" si="637"/>
        <v>0</v>
      </c>
      <c r="AI131" s="31">
        <f t="shared" si="638"/>
        <v>0</v>
      </c>
      <c r="AJ131" s="326">
        <f t="shared" si="639"/>
        <v>0</v>
      </c>
      <c r="AK131" s="290">
        <f t="shared" si="640"/>
        <v>0</v>
      </c>
      <c r="AL131" s="30">
        <f t="shared" si="641"/>
        <v>0</v>
      </c>
      <c r="AM131" s="30">
        <f t="shared" si="642"/>
        <v>0</v>
      </c>
      <c r="AN131" s="30">
        <f t="shared" si="643"/>
        <v>0</v>
      </c>
      <c r="AO131" s="30">
        <f t="shared" si="644"/>
        <v>0</v>
      </c>
      <c r="AP131" s="30">
        <f t="shared" si="645"/>
        <v>0</v>
      </c>
      <c r="AQ131" s="31">
        <f t="shared" si="646"/>
        <v>0</v>
      </c>
      <c r="AR131" s="206"/>
      <c r="AS131" s="190"/>
      <c r="AT131" s="190"/>
      <c r="AU131" s="190"/>
      <c r="AV131" s="190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hidden="1" customHeight="1" x14ac:dyDescent="0.25">
      <c r="A132" s="230"/>
      <c r="B132" s="179"/>
      <c r="C132" s="179">
        <v>329</v>
      </c>
      <c r="D132" s="567" t="s">
        <v>8</v>
      </c>
      <c r="E132" s="567"/>
      <c r="F132" s="567"/>
      <c r="G132" s="568"/>
      <c r="H132" s="76">
        <f t="shared" ref="H132" si="647"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 t="shared" ref="T132" si="648"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ref="AF132" si="649">SUM(AG132:AQ132)</f>
        <v>0</v>
      </c>
      <c r="AG132" s="29">
        <f t="shared" si="636"/>
        <v>0</v>
      </c>
      <c r="AH132" s="92">
        <f t="shared" si="637"/>
        <v>0</v>
      </c>
      <c r="AI132" s="31">
        <f t="shared" si="638"/>
        <v>0</v>
      </c>
      <c r="AJ132" s="326">
        <f t="shared" si="639"/>
        <v>0</v>
      </c>
      <c r="AK132" s="290">
        <f t="shared" si="640"/>
        <v>0</v>
      </c>
      <c r="AL132" s="30">
        <f t="shared" si="641"/>
        <v>0</v>
      </c>
      <c r="AM132" s="30">
        <f t="shared" si="642"/>
        <v>0</v>
      </c>
      <c r="AN132" s="30">
        <f t="shared" si="643"/>
        <v>0</v>
      </c>
      <c r="AO132" s="30">
        <f t="shared" si="644"/>
        <v>0</v>
      </c>
      <c r="AP132" s="30">
        <f t="shared" si="645"/>
        <v>0</v>
      </c>
      <c r="AQ132" s="31">
        <f t="shared" si="646"/>
        <v>0</v>
      </c>
      <c r="AR132" s="206"/>
      <c r="AS132" s="191"/>
      <c r="AT132" s="191"/>
      <c r="AU132" s="191"/>
      <c r="AV132" s="191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62" customFormat="1" ht="10.5" hidden="1" customHeight="1" x14ac:dyDescent="0.25">
      <c r="A133" s="232"/>
      <c r="B133" s="87"/>
      <c r="C133" s="87"/>
      <c r="D133" s="88"/>
      <c r="E133" s="88"/>
      <c r="F133" s="88"/>
      <c r="G133" s="88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125"/>
      <c r="T133" s="109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125"/>
      <c r="AF133" s="109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125"/>
      <c r="AR133" s="206"/>
      <c r="AS133" s="571"/>
      <c r="AT133" s="571"/>
      <c r="AU133" s="571"/>
      <c r="AV133" s="571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136" s="74" customFormat="1" ht="25.9" customHeight="1" x14ac:dyDescent="0.25">
      <c r="A134" s="569" t="s">
        <v>288</v>
      </c>
      <c r="B134" s="570"/>
      <c r="C134" s="570"/>
      <c r="D134" s="572" t="s">
        <v>289</v>
      </c>
      <c r="E134" s="572"/>
      <c r="F134" s="572"/>
      <c r="G134" s="573"/>
      <c r="H134" s="83">
        <f>SUM(I134:S134)</f>
        <v>0</v>
      </c>
      <c r="I134" s="84">
        <f>I135+I145</f>
        <v>0</v>
      </c>
      <c r="J134" s="285">
        <f>J135+J145</f>
        <v>0</v>
      </c>
      <c r="K134" s="86">
        <f t="shared" ref="K134:S134" si="650">K135+K145</f>
        <v>0</v>
      </c>
      <c r="L134" s="300">
        <f t="shared" si="650"/>
        <v>0</v>
      </c>
      <c r="M134" s="120">
        <f t="shared" si="650"/>
        <v>0</v>
      </c>
      <c r="N134" s="85">
        <f t="shared" si="650"/>
        <v>0</v>
      </c>
      <c r="O134" s="85">
        <f t="shared" ref="O134" si="651">O135+O145</f>
        <v>0</v>
      </c>
      <c r="P134" s="85">
        <f t="shared" si="650"/>
        <v>0</v>
      </c>
      <c r="Q134" s="85">
        <f t="shared" si="650"/>
        <v>0</v>
      </c>
      <c r="R134" s="85">
        <f t="shared" si="650"/>
        <v>0</v>
      </c>
      <c r="S134" s="86">
        <f t="shared" si="650"/>
        <v>0</v>
      </c>
      <c r="T134" s="245">
        <f>SUM(U134:AE134)</f>
        <v>0</v>
      </c>
      <c r="U134" s="84">
        <f>U135+U145</f>
        <v>0</v>
      </c>
      <c r="V134" s="285">
        <f>V135+V145</f>
        <v>0</v>
      </c>
      <c r="W134" s="86">
        <f t="shared" ref="W134:AE134" si="652">W135+W145</f>
        <v>0</v>
      </c>
      <c r="X134" s="300">
        <f t="shared" si="652"/>
        <v>0</v>
      </c>
      <c r="Y134" s="120">
        <f t="shared" si="652"/>
        <v>0</v>
      </c>
      <c r="Z134" s="85">
        <f t="shared" si="652"/>
        <v>0</v>
      </c>
      <c r="AA134" s="85">
        <f t="shared" ref="AA134" si="653">AA135+AA145</f>
        <v>0</v>
      </c>
      <c r="AB134" s="85">
        <f t="shared" si="652"/>
        <v>0</v>
      </c>
      <c r="AC134" s="85">
        <f t="shared" si="652"/>
        <v>0</v>
      </c>
      <c r="AD134" s="85">
        <f t="shared" si="652"/>
        <v>0</v>
      </c>
      <c r="AE134" s="86">
        <f t="shared" si="652"/>
        <v>0</v>
      </c>
      <c r="AF134" s="261">
        <f>SUM(AG134:AQ134)</f>
        <v>0</v>
      </c>
      <c r="AG134" s="468">
        <f>AG135+AG145</f>
        <v>0</v>
      </c>
      <c r="AH134" s="469">
        <f>AH135+AH145</f>
        <v>0</v>
      </c>
      <c r="AI134" s="470">
        <f t="shared" ref="AI134:AQ134" si="654">AI135+AI145</f>
        <v>0</v>
      </c>
      <c r="AJ134" s="471">
        <f t="shared" si="654"/>
        <v>0</v>
      </c>
      <c r="AK134" s="472">
        <f t="shared" si="654"/>
        <v>0</v>
      </c>
      <c r="AL134" s="473">
        <f t="shared" si="654"/>
        <v>0</v>
      </c>
      <c r="AM134" s="473">
        <f t="shared" ref="AM134" si="655">AM135+AM145</f>
        <v>0</v>
      </c>
      <c r="AN134" s="473">
        <f t="shared" si="654"/>
        <v>0</v>
      </c>
      <c r="AO134" s="473">
        <f t="shared" si="654"/>
        <v>0</v>
      </c>
      <c r="AP134" s="473">
        <f t="shared" si="654"/>
        <v>0</v>
      </c>
      <c r="AQ134" s="470">
        <f t="shared" si="654"/>
        <v>0</v>
      </c>
      <c r="AR134" s="206"/>
      <c r="AS134" s="124"/>
      <c r="AT134" s="196"/>
      <c r="AU134" s="196"/>
      <c r="AV134" s="196"/>
      <c r="AW134" s="192"/>
      <c r="AX134" s="192"/>
      <c r="AY134" s="192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4" customFormat="1" ht="15.75" customHeight="1" x14ac:dyDescent="0.25">
      <c r="A135" s="228">
        <v>3</v>
      </c>
      <c r="B135" s="68"/>
      <c r="C135" s="90"/>
      <c r="D135" s="565" t="s">
        <v>16</v>
      </c>
      <c r="E135" s="565"/>
      <c r="F135" s="565"/>
      <c r="G135" s="566"/>
      <c r="H135" s="75">
        <f t="shared" ref="H135:H142" si="656">SUM(I135:S135)</f>
        <v>0</v>
      </c>
      <c r="I135" s="77">
        <f>I140+I136</f>
        <v>0</v>
      </c>
      <c r="J135" s="77">
        <f t="shared" ref="J135:S135" si="657">J140+J136</f>
        <v>0</v>
      </c>
      <c r="K135" s="77">
        <f t="shared" si="657"/>
        <v>0</v>
      </c>
      <c r="L135" s="77">
        <f t="shared" si="657"/>
        <v>0</v>
      </c>
      <c r="M135" s="77">
        <f t="shared" si="657"/>
        <v>0</v>
      </c>
      <c r="N135" s="77">
        <f t="shared" si="657"/>
        <v>0</v>
      </c>
      <c r="O135" s="77">
        <f t="shared" si="657"/>
        <v>0</v>
      </c>
      <c r="P135" s="77">
        <f t="shared" si="657"/>
        <v>0</v>
      </c>
      <c r="Q135" s="77">
        <f t="shared" si="657"/>
        <v>0</v>
      </c>
      <c r="R135" s="77">
        <f t="shared" si="657"/>
        <v>0</v>
      </c>
      <c r="S135" s="77">
        <f t="shared" si="657"/>
        <v>0</v>
      </c>
      <c r="T135" s="237">
        <f t="shared" ref="T135:T142" si="658">SUM(U135:AE135)</f>
        <v>0</v>
      </c>
      <c r="U135" s="77">
        <f>U140+U136</f>
        <v>0</v>
      </c>
      <c r="V135" s="77">
        <f t="shared" ref="V135:AE135" si="659">V140+V136</f>
        <v>0</v>
      </c>
      <c r="W135" s="77">
        <f t="shared" si="659"/>
        <v>0</v>
      </c>
      <c r="X135" s="77">
        <f t="shared" si="659"/>
        <v>0</v>
      </c>
      <c r="Y135" s="77">
        <f t="shared" si="659"/>
        <v>0</v>
      </c>
      <c r="Z135" s="77">
        <f t="shared" si="659"/>
        <v>0</v>
      </c>
      <c r="AA135" s="77">
        <f t="shared" si="659"/>
        <v>0</v>
      </c>
      <c r="AB135" s="77">
        <f t="shared" si="659"/>
        <v>0</v>
      </c>
      <c r="AC135" s="77">
        <f t="shared" si="659"/>
        <v>0</v>
      </c>
      <c r="AD135" s="77">
        <f t="shared" si="659"/>
        <v>0</v>
      </c>
      <c r="AE135" s="77">
        <f t="shared" si="659"/>
        <v>0</v>
      </c>
      <c r="AF135" s="262">
        <f t="shared" ref="AF135:AF142" si="660">SUM(AG135:AQ135)</f>
        <v>0</v>
      </c>
      <c r="AG135" s="315">
        <f>AG140+AG136</f>
        <v>0</v>
      </c>
      <c r="AH135" s="315">
        <f t="shared" ref="AH135:AQ135" si="661">AH140+AH136</f>
        <v>0</v>
      </c>
      <c r="AI135" s="315">
        <f t="shared" si="661"/>
        <v>0</v>
      </c>
      <c r="AJ135" s="315">
        <f t="shared" si="661"/>
        <v>0</v>
      </c>
      <c r="AK135" s="315">
        <f t="shared" si="661"/>
        <v>0</v>
      </c>
      <c r="AL135" s="315">
        <f t="shared" si="661"/>
        <v>0</v>
      </c>
      <c r="AM135" s="315">
        <f t="shared" si="661"/>
        <v>0</v>
      </c>
      <c r="AN135" s="315">
        <f t="shared" si="661"/>
        <v>0</v>
      </c>
      <c r="AO135" s="315">
        <f t="shared" si="661"/>
        <v>0</v>
      </c>
      <c r="AP135" s="315">
        <f t="shared" si="661"/>
        <v>0</v>
      </c>
      <c r="AQ135" s="315">
        <f t="shared" si="661"/>
        <v>0</v>
      </c>
      <c r="AR135" s="206"/>
      <c r="AS135" s="108"/>
      <c r="AT135" s="194"/>
      <c r="AU135" s="194"/>
      <c r="AV135" s="194"/>
      <c r="AW135" s="192"/>
      <c r="AX135" s="192"/>
      <c r="AY135" s="192"/>
      <c r="AZ135" s="192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</row>
    <row r="136" spans="1:136" s="73" customFormat="1" ht="15.75" customHeight="1" x14ac:dyDescent="0.25">
      <c r="A136" s="563">
        <v>31</v>
      </c>
      <c r="B136" s="564"/>
      <c r="C136" s="90"/>
      <c r="D136" s="565" t="s">
        <v>0</v>
      </c>
      <c r="E136" s="565"/>
      <c r="F136" s="565"/>
      <c r="G136" s="566"/>
      <c r="H136" s="75">
        <f t="shared" si="656"/>
        <v>0</v>
      </c>
      <c r="I136" s="96">
        <f>SUM(I137:I139)</f>
        <v>0</v>
      </c>
      <c r="J136" s="61">
        <f>SUM(J137:J139)</f>
        <v>0</v>
      </c>
      <c r="K136" s="79">
        <f t="shared" ref="K136:S136" si="662">SUM(K137:K139)</f>
        <v>0</v>
      </c>
      <c r="L136" s="301">
        <f t="shared" si="662"/>
        <v>0</v>
      </c>
      <c r="M136" s="95">
        <f t="shared" si="662"/>
        <v>0</v>
      </c>
      <c r="N136" s="78">
        <f t="shared" si="662"/>
        <v>0</v>
      </c>
      <c r="O136" s="78">
        <f t="shared" si="662"/>
        <v>0</v>
      </c>
      <c r="P136" s="78">
        <f t="shared" si="662"/>
        <v>0</v>
      </c>
      <c r="Q136" s="78">
        <f t="shared" si="662"/>
        <v>0</v>
      </c>
      <c r="R136" s="78">
        <f t="shared" si="662"/>
        <v>0</v>
      </c>
      <c r="S136" s="229">
        <f t="shared" si="662"/>
        <v>0</v>
      </c>
      <c r="T136" s="248">
        <f t="shared" si="658"/>
        <v>0</v>
      </c>
      <c r="U136" s="96">
        <f>SUM(U137:U139)</f>
        <v>0</v>
      </c>
      <c r="V136" s="78">
        <f>SUM(V137:V139)</f>
        <v>0</v>
      </c>
      <c r="W136" s="79">
        <f t="shared" ref="W136:AE136" si="663">SUM(W137:W139)</f>
        <v>0</v>
      </c>
      <c r="X136" s="301">
        <f t="shared" si="663"/>
        <v>0</v>
      </c>
      <c r="Y136" s="95">
        <f t="shared" si="663"/>
        <v>0</v>
      </c>
      <c r="Z136" s="78">
        <f t="shared" si="663"/>
        <v>0</v>
      </c>
      <c r="AA136" s="78">
        <f t="shared" si="663"/>
        <v>0</v>
      </c>
      <c r="AB136" s="78">
        <f t="shared" si="663"/>
        <v>0</v>
      </c>
      <c r="AC136" s="78">
        <f t="shared" si="663"/>
        <v>0</v>
      </c>
      <c r="AD136" s="78">
        <f t="shared" si="663"/>
        <v>0</v>
      </c>
      <c r="AE136" s="229">
        <f t="shared" si="663"/>
        <v>0</v>
      </c>
      <c r="AF136" s="262">
        <f t="shared" si="660"/>
        <v>0</v>
      </c>
      <c r="AG136" s="238">
        <f>SUM(AG137:AG139)</f>
        <v>0</v>
      </c>
      <c r="AH136" s="241">
        <f>SUM(AH137:AH139)</f>
        <v>0</v>
      </c>
      <c r="AI136" s="239">
        <f t="shared" ref="AI136:AQ136" si="664">SUM(AI137:AI139)</f>
        <v>0</v>
      </c>
      <c r="AJ136" s="303">
        <f t="shared" si="664"/>
        <v>0</v>
      </c>
      <c r="AK136" s="240">
        <f t="shared" si="664"/>
        <v>0</v>
      </c>
      <c r="AL136" s="241">
        <f t="shared" si="664"/>
        <v>0</v>
      </c>
      <c r="AM136" s="241">
        <f t="shared" si="664"/>
        <v>0</v>
      </c>
      <c r="AN136" s="241">
        <f t="shared" si="664"/>
        <v>0</v>
      </c>
      <c r="AO136" s="241">
        <f t="shared" si="664"/>
        <v>0</v>
      </c>
      <c r="AP136" s="241">
        <f t="shared" si="664"/>
        <v>0</v>
      </c>
      <c r="AQ136" s="242">
        <f t="shared" si="664"/>
        <v>0</v>
      </c>
      <c r="AR136" s="206"/>
      <c r="AS136" s="89"/>
      <c r="AT136" s="388"/>
      <c r="AU136" s="388"/>
      <c r="AV136" s="388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</row>
    <row r="137" spans="1:136" s="72" customFormat="1" ht="15.75" customHeight="1" x14ac:dyDescent="0.25">
      <c r="A137" s="230"/>
      <c r="B137" s="179"/>
      <c r="C137" s="179">
        <v>311</v>
      </c>
      <c r="D137" s="567" t="s">
        <v>1</v>
      </c>
      <c r="E137" s="567"/>
      <c r="F137" s="567"/>
      <c r="G137" s="567"/>
      <c r="H137" s="76">
        <f t="shared" si="656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si="658"/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si="660"/>
        <v>0</v>
      </c>
      <c r="AG137" s="29">
        <f t="shared" ref="AG137:AG139" si="665">I137+U137</f>
        <v>0</v>
      </c>
      <c r="AH137" s="92">
        <f t="shared" ref="AH137:AH139" si="666">J137+V137</f>
        <v>0</v>
      </c>
      <c r="AI137" s="31">
        <f t="shared" ref="AI137:AI139" si="667">K137+W137</f>
        <v>0</v>
      </c>
      <c r="AJ137" s="326">
        <f t="shared" ref="AJ137:AJ139" si="668">L137+X137</f>
        <v>0</v>
      </c>
      <c r="AK137" s="290">
        <f t="shared" ref="AK137:AK139" si="669">M137+Y137</f>
        <v>0</v>
      </c>
      <c r="AL137" s="30">
        <f t="shared" ref="AL137:AL139" si="670">N137+Z137</f>
        <v>0</v>
      </c>
      <c r="AM137" s="30">
        <f t="shared" ref="AM137:AM139" si="671">O137+AA137</f>
        <v>0</v>
      </c>
      <c r="AN137" s="30">
        <f t="shared" ref="AN137:AN139" si="672">P137+AB137</f>
        <v>0</v>
      </c>
      <c r="AO137" s="30">
        <f t="shared" ref="AO137:AO139" si="673">Q137+AC137</f>
        <v>0</v>
      </c>
      <c r="AP137" s="30">
        <f t="shared" ref="AP137:AP139" si="674">R137+AD137</f>
        <v>0</v>
      </c>
      <c r="AQ137" s="31">
        <f t="shared" ref="AQ137:AQ139" si="675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30"/>
      <c r="B138" s="179"/>
      <c r="C138" s="179">
        <v>312</v>
      </c>
      <c r="D138" s="567" t="s">
        <v>2</v>
      </c>
      <c r="E138" s="567"/>
      <c r="F138" s="567"/>
      <c r="G138" s="568"/>
      <c r="H138" s="76">
        <f t="shared" si="656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82"/>
      <c r="T138" s="28">
        <f t="shared" si="658"/>
        <v>0</v>
      </c>
      <c r="U138" s="80"/>
      <c r="V138" s="94"/>
      <c r="W138" s="82"/>
      <c r="X138" s="302"/>
      <c r="Y138" s="118"/>
      <c r="Z138" s="81"/>
      <c r="AA138" s="81"/>
      <c r="AB138" s="81"/>
      <c r="AC138" s="81"/>
      <c r="AD138" s="81"/>
      <c r="AE138" s="82"/>
      <c r="AF138" s="109">
        <f t="shared" si="660"/>
        <v>0</v>
      </c>
      <c r="AG138" s="29">
        <f t="shared" si="665"/>
        <v>0</v>
      </c>
      <c r="AH138" s="92">
        <f t="shared" si="666"/>
        <v>0</v>
      </c>
      <c r="AI138" s="31">
        <f t="shared" si="667"/>
        <v>0</v>
      </c>
      <c r="AJ138" s="326">
        <f t="shared" si="668"/>
        <v>0</v>
      </c>
      <c r="AK138" s="290">
        <f t="shared" si="669"/>
        <v>0</v>
      </c>
      <c r="AL138" s="30">
        <f t="shared" si="670"/>
        <v>0</v>
      </c>
      <c r="AM138" s="30">
        <f t="shared" si="671"/>
        <v>0</v>
      </c>
      <c r="AN138" s="30">
        <f t="shared" si="672"/>
        <v>0</v>
      </c>
      <c r="AO138" s="30">
        <f t="shared" si="673"/>
        <v>0</v>
      </c>
      <c r="AP138" s="30">
        <f t="shared" si="674"/>
        <v>0</v>
      </c>
      <c r="AQ138" s="31">
        <f t="shared" si="675"/>
        <v>0</v>
      </c>
      <c r="AR138" s="206"/>
      <c r="AS138" s="190"/>
      <c r="AT138" s="190"/>
      <c r="AU138" s="190"/>
      <c r="AV138" s="190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72" customFormat="1" ht="15.75" customHeight="1" x14ac:dyDescent="0.25">
      <c r="A139" s="230"/>
      <c r="B139" s="179"/>
      <c r="C139" s="179">
        <v>313</v>
      </c>
      <c r="D139" s="567" t="s">
        <v>3</v>
      </c>
      <c r="E139" s="567"/>
      <c r="F139" s="567"/>
      <c r="G139" s="567"/>
      <c r="H139" s="76">
        <f t="shared" si="656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 t="shared" si="658"/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 t="shared" si="660"/>
        <v>0</v>
      </c>
      <c r="AG139" s="29">
        <f t="shared" si="665"/>
        <v>0</v>
      </c>
      <c r="AH139" s="92">
        <f t="shared" si="666"/>
        <v>0</v>
      </c>
      <c r="AI139" s="31">
        <f t="shared" si="667"/>
        <v>0</v>
      </c>
      <c r="AJ139" s="326">
        <f t="shared" si="668"/>
        <v>0</v>
      </c>
      <c r="AK139" s="290">
        <f t="shared" si="669"/>
        <v>0</v>
      </c>
      <c r="AL139" s="30">
        <f t="shared" si="670"/>
        <v>0</v>
      </c>
      <c r="AM139" s="30">
        <f t="shared" si="671"/>
        <v>0</v>
      </c>
      <c r="AN139" s="30">
        <f t="shared" si="672"/>
        <v>0</v>
      </c>
      <c r="AO139" s="30">
        <f t="shared" si="673"/>
        <v>0</v>
      </c>
      <c r="AP139" s="30">
        <f t="shared" si="674"/>
        <v>0</v>
      </c>
      <c r="AQ139" s="31">
        <f t="shared" si="675"/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3" customFormat="1" ht="15.75" customHeight="1" x14ac:dyDescent="0.25">
      <c r="A140" s="563">
        <v>32</v>
      </c>
      <c r="B140" s="564"/>
      <c r="C140" s="90"/>
      <c r="D140" s="565" t="s">
        <v>4</v>
      </c>
      <c r="E140" s="565"/>
      <c r="F140" s="565"/>
      <c r="G140" s="566"/>
      <c r="H140" s="75">
        <f t="shared" si="656"/>
        <v>0</v>
      </c>
      <c r="I140" s="77">
        <f>SUM(I141:I144)</f>
        <v>0</v>
      </c>
      <c r="J140" s="61">
        <f>SUM(J141:J144)</f>
        <v>0</v>
      </c>
      <c r="K140" s="79">
        <f t="shared" ref="K140:S140" si="676">SUM(K141:K144)</f>
        <v>0</v>
      </c>
      <c r="L140" s="301">
        <f t="shared" si="676"/>
        <v>0</v>
      </c>
      <c r="M140" s="95">
        <f t="shared" si="676"/>
        <v>0</v>
      </c>
      <c r="N140" s="78">
        <f t="shared" si="676"/>
        <v>0</v>
      </c>
      <c r="O140" s="78">
        <f t="shared" ref="O140" si="677">SUM(O141:O144)</f>
        <v>0</v>
      </c>
      <c r="P140" s="78">
        <f t="shared" si="676"/>
        <v>0</v>
      </c>
      <c r="Q140" s="78">
        <f t="shared" si="676"/>
        <v>0</v>
      </c>
      <c r="R140" s="78">
        <f t="shared" si="676"/>
        <v>0</v>
      </c>
      <c r="S140" s="79">
        <f t="shared" si="676"/>
        <v>0</v>
      </c>
      <c r="T140" s="237">
        <f t="shared" si="658"/>
        <v>0</v>
      </c>
      <c r="U140" s="77">
        <f>SUM(U141:U144)</f>
        <v>0</v>
      </c>
      <c r="V140" s="61">
        <f>SUM(V141:V144)</f>
        <v>0</v>
      </c>
      <c r="W140" s="79">
        <f t="shared" ref="W140:AE140" si="678">SUM(W141:W144)</f>
        <v>0</v>
      </c>
      <c r="X140" s="301">
        <f t="shared" si="678"/>
        <v>0</v>
      </c>
      <c r="Y140" s="95">
        <f t="shared" si="678"/>
        <v>0</v>
      </c>
      <c r="Z140" s="78">
        <f t="shared" si="678"/>
        <v>0</v>
      </c>
      <c r="AA140" s="78">
        <f t="shared" ref="AA140" si="679">SUM(AA141:AA144)</f>
        <v>0</v>
      </c>
      <c r="AB140" s="78">
        <f t="shared" si="678"/>
        <v>0</v>
      </c>
      <c r="AC140" s="78">
        <f t="shared" si="678"/>
        <v>0</v>
      </c>
      <c r="AD140" s="78">
        <f t="shared" si="678"/>
        <v>0</v>
      </c>
      <c r="AE140" s="79">
        <f t="shared" si="678"/>
        <v>0</v>
      </c>
      <c r="AF140" s="262">
        <f t="shared" si="660"/>
        <v>0</v>
      </c>
      <c r="AG140" s="315">
        <f>SUM(AG141:AG144)</f>
        <v>0</v>
      </c>
      <c r="AH140" s="263">
        <f>SUM(AH141:AH144)</f>
        <v>0</v>
      </c>
      <c r="AI140" s="239">
        <f t="shared" ref="AI140:AQ140" si="680">SUM(AI141:AI144)</f>
        <v>0</v>
      </c>
      <c r="AJ140" s="303">
        <f t="shared" si="680"/>
        <v>0</v>
      </c>
      <c r="AK140" s="240">
        <f t="shared" si="680"/>
        <v>0</v>
      </c>
      <c r="AL140" s="241">
        <f t="shared" si="680"/>
        <v>0</v>
      </c>
      <c r="AM140" s="241">
        <f t="shared" ref="AM140" si="681">SUM(AM141:AM144)</f>
        <v>0</v>
      </c>
      <c r="AN140" s="241">
        <f t="shared" si="680"/>
        <v>0</v>
      </c>
      <c r="AO140" s="241">
        <f t="shared" si="680"/>
        <v>0</v>
      </c>
      <c r="AP140" s="241">
        <f t="shared" si="680"/>
        <v>0</v>
      </c>
      <c r="AQ140" s="239">
        <f t="shared" si="680"/>
        <v>0</v>
      </c>
      <c r="AR140" s="206"/>
      <c r="AS140" s="108"/>
      <c r="AT140" s="194"/>
      <c r="AU140" s="194"/>
      <c r="AV140" s="194"/>
      <c r="AW140" s="190"/>
      <c r="AX140" s="190"/>
      <c r="AY140" s="190"/>
      <c r="AZ140" s="190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</row>
    <row r="141" spans="1:136" s="72" customFormat="1" ht="15.75" customHeight="1" x14ac:dyDescent="0.25">
      <c r="A141" s="230"/>
      <c r="B141" s="179"/>
      <c r="C141" s="179">
        <v>321</v>
      </c>
      <c r="D141" s="567" t="s">
        <v>5</v>
      </c>
      <c r="E141" s="567"/>
      <c r="F141" s="567"/>
      <c r="G141" s="567"/>
      <c r="H141" s="76">
        <f t="shared" si="656"/>
        <v>0</v>
      </c>
      <c r="I141" s="80"/>
      <c r="J141" s="94"/>
      <c r="K141" s="82"/>
      <c r="L141" s="302"/>
      <c r="M141" s="118"/>
      <c r="N141" s="81"/>
      <c r="O141" s="81"/>
      <c r="P141" s="81"/>
      <c r="Q141" s="81"/>
      <c r="R141" s="81"/>
      <c r="S141" s="82"/>
      <c r="T141" s="28">
        <f t="shared" si="658"/>
        <v>0</v>
      </c>
      <c r="U141" s="80"/>
      <c r="V141" s="94"/>
      <c r="W141" s="82"/>
      <c r="X141" s="302"/>
      <c r="Y141" s="118"/>
      <c r="Z141" s="81"/>
      <c r="AA141" s="81"/>
      <c r="AB141" s="81"/>
      <c r="AC141" s="81"/>
      <c r="AD141" s="81"/>
      <c r="AE141" s="82"/>
      <c r="AF141" s="109">
        <f t="shared" si="660"/>
        <v>0</v>
      </c>
      <c r="AG141" s="29">
        <f t="shared" ref="AG141:AG144" si="682">I141+U141</f>
        <v>0</v>
      </c>
      <c r="AH141" s="92">
        <f t="shared" ref="AH141:AH144" si="683">J141+V141</f>
        <v>0</v>
      </c>
      <c r="AI141" s="31">
        <f t="shared" ref="AI141:AI144" si="684">K141+W141</f>
        <v>0</v>
      </c>
      <c r="AJ141" s="326">
        <f t="shared" ref="AJ141:AJ144" si="685">L141+X141</f>
        <v>0</v>
      </c>
      <c r="AK141" s="290">
        <f t="shared" ref="AK141:AK144" si="686">M141+Y141</f>
        <v>0</v>
      </c>
      <c r="AL141" s="30">
        <f t="shared" ref="AL141:AL144" si="687">N141+Z141</f>
        <v>0</v>
      </c>
      <c r="AM141" s="30">
        <f t="shared" ref="AM141:AM144" si="688">O141+AA141</f>
        <v>0</v>
      </c>
      <c r="AN141" s="30">
        <f t="shared" ref="AN141:AN144" si="689">P141+AB141</f>
        <v>0</v>
      </c>
      <c r="AO141" s="30">
        <f t="shared" ref="AO141:AO144" si="690">Q141+AC141</f>
        <v>0</v>
      </c>
      <c r="AP141" s="30">
        <f t="shared" ref="AP141:AP144" si="691">R141+AD141</f>
        <v>0</v>
      </c>
      <c r="AQ141" s="31">
        <f t="shared" ref="AQ141:AQ143" si="692">S141+AE141</f>
        <v>0</v>
      </c>
      <c r="AR141" s="206"/>
      <c r="AS141" s="89"/>
      <c r="AT141" s="388"/>
      <c r="AU141" s="388"/>
      <c r="AV141" s="388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30"/>
      <c r="B142" s="179"/>
      <c r="C142" s="179">
        <v>322</v>
      </c>
      <c r="D142" s="567" t="s">
        <v>6</v>
      </c>
      <c r="E142" s="567"/>
      <c r="F142" s="567"/>
      <c r="G142" s="567"/>
      <c r="H142" s="76">
        <f t="shared" si="656"/>
        <v>0</v>
      </c>
      <c r="I142" s="80"/>
      <c r="J142" s="94"/>
      <c r="K142" s="82"/>
      <c r="L142" s="302"/>
      <c r="M142" s="118"/>
      <c r="N142" s="81"/>
      <c r="O142" s="81"/>
      <c r="P142" s="81"/>
      <c r="Q142" s="81"/>
      <c r="R142" s="81"/>
      <c r="S142" s="82"/>
      <c r="T142" s="28">
        <f t="shared" si="658"/>
        <v>0</v>
      </c>
      <c r="U142" s="80"/>
      <c r="V142" s="94"/>
      <c r="W142" s="82"/>
      <c r="X142" s="302"/>
      <c r="Y142" s="118"/>
      <c r="Z142" s="81"/>
      <c r="AA142" s="81"/>
      <c r="AB142" s="81"/>
      <c r="AC142" s="81"/>
      <c r="AD142" s="81"/>
      <c r="AE142" s="82"/>
      <c r="AF142" s="109">
        <f t="shared" si="660"/>
        <v>0</v>
      </c>
      <c r="AG142" s="29">
        <f t="shared" si="682"/>
        <v>0</v>
      </c>
      <c r="AH142" s="92">
        <f t="shared" si="683"/>
        <v>0</v>
      </c>
      <c r="AI142" s="31">
        <f t="shared" si="684"/>
        <v>0</v>
      </c>
      <c r="AJ142" s="326">
        <f t="shared" si="685"/>
        <v>0</v>
      </c>
      <c r="AK142" s="290">
        <f t="shared" si="686"/>
        <v>0</v>
      </c>
      <c r="AL142" s="30">
        <f t="shared" si="687"/>
        <v>0</v>
      </c>
      <c r="AM142" s="30">
        <f t="shared" si="688"/>
        <v>0</v>
      </c>
      <c r="AN142" s="30">
        <f t="shared" si="689"/>
        <v>0</v>
      </c>
      <c r="AO142" s="30">
        <f t="shared" si="690"/>
        <v>0</v>
      </c>
      <c r="AP142" s="30">
        <f t="shared" si="691"/>
        <v>0</v>
      </c>
      <c r="AQ142" s="31">
        <f t="shared" si="692"/>
        <v>0</v>
      </c>
      <c r="AR142" s="206"/>
      <c r="AS142" s="89"/>
      <c r="AT142" s="388"/>
      <c r="AU142" s="388"/>
      <c r="AV142" s="388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2" customFormat="1" ht="15.75" customHeight="1" x14ac:dyDescent="0.25">
      <c r="A143" s="230"/>
      <c r="B143" s="179"/>
      <c r="C143" s="179">
        <v>323</v>
      </c>
      <c r="D143" s="567" t="s">
        <v>7</v>
      </c>
      <c r="E143" s="567"/>
      <c r="F143" s="567"/>
      <c r="G143" s="567"/>
      <c r="H143" s="76">
        <f>SUM(I143:S143)</f>
        <v>0</v>
      </c>
      <c r="I143" s="80"/>
      <c r="J143" s="94"/>
      <c r="K143" s="82"/>
      <c r="L143" s="302"/>
      <c r="M143" s="118"/>
      <c r="N143" s="81"/>
      <c r="O143" s="81"/>
      <c r="P143" s="81"/>
      <c r="Q143" s="81"/>
      <c r="R143" s="81"/>
      <c r="S143" s="82"/>
      <c r="T143" s="28">
        <f>SUM(U143:AE143)</f>
        <v>0</v>
      </c>
      <c r="U143" s="80"/>
      <c r="V143" s="94"/>
      <c r="W143" s="82"/>
      <c r="X143" s="302"/>
      <c r="Y143" s="118"/>
      <c r="Z143" s="81"/>
      <c r="AA143" s="81"/>
      <c r="AB143" s="81"/>
      <c r="AC143" s="81"/>
      <c r="AD143" s="81"/>
      <c r="AE143" s="82"/>
      <c r="AF143" s="109">
        <f>SUM(AG143:AQ143)</f>
        <v>0</v>
      </c>
      <c r="AG143" s="29">
        <f t="shared" si="682"/>
        <v>0</v>
      </c>
      <c r="AH143" s="92">
        <f t="shared" si="683"/>
        <v>0</v>
      </c>
      <c r="AI143" s="31">
        <f t="shared" si="684"/>
        <v>0</v>
      </c>
      <c r="AJ143" s="326">
        <f t="shared" si="685"/>
        <v>0</v>
      </c>
      <c r="AK143" s="290">
        <f t="shared" si="686"/>
        <v>0</v>
      </c>
      <c r="AL143" s="30">
        <f t="shared" si="687"/>
        <v>0</v>
      </c>
      <c r="AM143" s="30">
        <f t="shared" si="688"/>
        <v>0</v>
      </c>
      <c r="AN143" s="30">
        <f t="shared" si="689"/>
        <v>0</v>
      </c>
      <c r="AO143" s="30">
        <f t="shared" si="690"/>
        <v>0</v>
      </c>
      <c r="AP143" s="30">
        <f t="shared" si="691"/>
        <v>0</v>
      </c>
      <c r="AQ143" s="31">
        <f t="shared" si="692"/>
        <v>0</v>
      </c>
      <c r="AR143" s="206"/>
      <c r="AS143" s="190"/>
      <c r="AT143" s="190"/>
      <c r="AU143" s="190"/>
      <c r="AV143" s="190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30"/>
      <c r="B144" s="179"/>
      <c r="C144" s="179">
        <v>329</v>
      </c>
      <c r="D144" s="567" t="s">
        <v>8</v>
      </c>
      <c r="E144" s="567"/>
      <c r="F144" s="567"/>
      <c r="G144" s="568"/>
      <c r="H144" s="76">
        <f t="shared" ref="H144:H145" si="693">SUM(I144:S144)</f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ref="T144:T145" si="694">SUM(U144:AE144)</f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ref="AF144:AF145" si="695">SUM(AG144:AQ144)</f>
        <v>0</v>
      </c>
      <c r="AG144" s="29">
        <f t="shared" si="682"/>
        <v>0</v>
      </c>
      <c r="AH144" s="92">
        <f t="shared" si="683"/>
        <v>0</v>
      </c>
      <c r="AI144" s="31">
        <f t="shared" si="684"/>
        <v>0</v>
      </c>
      <c r="AJ144" s="326">
        <f t="shared" si="685"/>
        <v>0</v>
      </c>
      <c r="AK144" s="290">
        <f t="shared" si="686"/>
        <v>0</v>
      </c>
      <c r="AL144" s="30">
        <f t="shared" si="687"/>
        <v>0</v>
      </c>
      <c r="AM144" s="30">
        <f t="shared" si="688"/>
        <v>0</v>
      </c>
      <c r="AN144" s="30">
        <f t="shared" si="689"/>
        <v>0</v>
      </c>
      <c r="AO144" s="30">
        <f t="shared" si="690"/>
        <v>0</v>
      </c>
      <c r="AP144" s="30">
        <f t="shared" si="691"/>
        <v>0</v>
      </c>
      <c r="AQ144" s="31">
        <f>S144+AE144</f>
        <v>0</v>
      </c>
      <c r="AR144" s="206"/>
      <c r="AS144" s="190"/>
      <c r="AT144" s="190"/>
      <c r="AU144" s="190"/>
      <c r="AV144" s="190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4" customFormat="1" ht="25.5" customHeight="1" x14ac:dyDescent="0.25">
      <c r="A145" s="436">
        <v>4</v>
      </c>
      <c r="B145" s="66"/>
      <c r="C145" s="66"/>
      <c r="D145" s="574" t="s">
        <v>17</v>
      </c>
      <c r="E145" s="574"/>
      <c r="F145" s="574"/>
      <c r="G145" s="575"/>
      <c r="H145" s="75">
        <f t="shared" si="693"/>
        <v>0</v>
      </c>
      <c r="I145" s="77">
        <f>I146</f>
        <v>0</v>
      </c>
      <c r="J145" s="61">
        <f>J146</f>
        <v>0</v>
      </c>
      <c r="K145" s="79">
        <f t="shared" ref="K145:AI146" si="696">K146</f>
        <v>0</v>
      </c>
      <c r="L145" s="301">
        <f t="shared" si="696"/>
        <v>0</v>
      </c>
      <c r="M145" s="95">
        <f t="shared" si="696"/>
        <v>0</v>
      </c>
      <c r="N145" s="78">
        <f t="shared" si="696"/>
        <v>0</v>
      </c>
      <c r="O145" s="78">
        <f t="shared" si="696"/>
        <v>0</v>
      </c>
      <c r="P145" s="78">
        <f t="shared" si="696"/>
        <v>0</v>
      </c>
      <c r="Q145" s="78">
        <f t="shared" si="696"/>
        <v>0</v>
      </c>
      <c r="R145" s="78">
        <f t="shared" si="696"/>
        <v>0</v>
      </c>
      <c r="S145" s="79">
        <f t="shared" si="696"/>
        <v>0</v>
      </c>
      <c r="T145" s="237">
        <f t="shared" si="694"/>
        <v>0</v>
      </c>
      <c r="U145" s="77">
        <f>U146</f>
        <v>0</v>
      </c>
      <c r="V145" s="61">
        <f>V146</f>
        <v>0</v>
      </c>
      <c r="W145" s="79">
        <f t="shared" si="696"/>
        <v>0</v>
      </c>
      <c r="X145" s="301">
        <f t="shared" si="696"/>
        <v>0</v>
      </c>
      <c r="Y145" s="95">
        <f t="shared" si="696"/>
        <v>0</v>
      </c>
      <c r="Z145" s="78">
        <f t="shared" si="696"/>
        <v>0</v>
      </c>
      <c r="AA145" s="78">
        <f t="shared" si="696"/>
        <v>0</v>
      </c>
      <c r="AB145" s="78">
        <f t="shared" si="696"/>
        <v>0</v>
      </c>
      <c r="AC145" s="78">
        <f t="shared" si="696"/>
        <v>0</v>
      </c>
      <c r="AD145" s="78">
        <f t="shared" si="696"/>
        <v>0</v>
      </c>
      <c r="AE145" s="79">
        <f t="shared" si="696"/>
        <v>0</v>
      </c>
      <c r="AF145" s="262">
        <f t="shared" si="695"/>
        <v>0</v>
      </c>
      <c r="AG145" s="315">
        <f>AG146</f>
        <v>0</v>
      </c>
      <c r="AH145" s="263">
        <f>AH146</f>
        <v>0</v>
      </c>
      <c r="AI145" s="239">
        <f t="shared" si="696"/>
        <v>0</v>
      </c>
      <c r="AJ145" s="303">
        <f t="shared" ref="AI145:AQ146" si="697">AJ146</f>
        <v>0</v>
      </c>
      <c r="AK145" s="240">
        <f t="shared" si="697"/>
        <v>0</v>
      </c>
      <c r="AL145" s="241">
        <f t="shared" si="697"/>
        <v>0</v>
      </c>
      <c r="AM145" s="241">
        <f t="shared" si="697"/>
        <v>0</v>
      </c>
      <c r="AN145" s="241">
        <f t="shared" si="697"/>
        <v>0</v>
      </c>
      <c r="AO145" s="241">
        <f t="shared" si="697"/>
        <v>0</v>
      </c>
      <c r="AP145" s="241">
        <f t="shared" si="697"/>
        <v>0</v>
      </c>
      <c r="AQ145" s="239">
        <f t="shared" si="697"/>
        <v>0</v>
      </c>
      <c r="AR145" s="206"/>
      <c r="AS145" s="89"/>
      <c r="AT145" s="388"/>
      <c r="AU145" s="388"/>
      <c r="AV145" s="388"/>
      <c r="AW145" s="62"/>
      <c r="AX145" s="62"/>
      <c r="AY145" s="62"/>
      <c r="AZ145" s="6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</row>
    <row r="146" spans="1:136" s="73" customFormat="1" ht="24.75" customHeight="1" x14ac:dyDescent="0.25">
      <c r="A146" s="563">
        <v>42</v>
      </c>
      <c r="B146" s="564"/>
      <c r="C146" s="437"/>
      <c r="D146" s="565" t="s">
        <v>45</v>
      </c>
      <c r="E146" s="565"/>
      <c r="F146" s="565"/>
      <c r="G146" s="566"/>
      <c r="H146" s="75">
        <f>SUM(I146:S146)</f>
        <v>0</v>
      </c>
      <c r="I146" s="77">
        <f>I147</f>
        <v>0</v>
      </c>
      <c r="J146" s="61">
        <f>J147</f>
        <v>0</v>
      </c>
      <c r="K146" s="79">
        <f t="shared" si="696"/>
        <v>0</v>
      </c>
      <c r="L146" s="301">
        <f t="shared" si="696"/>
        <v>0</v>
      </c>
      <c r="M146" s="95">
        <f t="shared" si="696"/>
        <v>0</v>
      </c>
      <c r="N146" s="78">
        <f t="shared" si="696"/>
        <v>0</v>
      </c>
      <c r="O146" s="78">
        <f t="shared" si="696"/>
        <v>0</v>
      </c>
      <c r="P146" s="78">
        <f t="shared" si="696"/>
        <v>0</v>
      </c>
      <c r="Q146" s="78">
        <f t="shared" si="696"/>
        <v>0</v>
      </c>
      <c r="R146" s="78">
        <f t="shared" si="696"/>
        <v>0</v>
      </c>
      <c r="S146" s="79">
        <f t="shared" si="696"/>
        <v>0</v>
      </c>
      <c r="T146" s="237">
        <f>SUM(U146:AE146)</f>
        <v>0</v>
      </c>
      <c r="U146" s="77">
        <f>U147</f>
        <v>0</v>
      </c>
      <c r="V146" s="61">
        <f>V147</f>
        <v>0</v>
      </c>
      <c r="W146" s="79">
        <f t="shared" si="696"/>
        <v>0</v>
      </c>
      <c r="X146" s="301">
        <f t="shared" si="696"/>
        <v>0</v>
      </c>
      <c r="Y146" s="95">
        <f t="shared" si="696"/>
        <v>0</v>
      </c>
      <c r="Z146" s="78">
        <f t="shared" si="696"/>
        <v>0</v>
      </c>
      <c r="AA146" s="78">
        <f t="shared" si="696"/>
        <v>0</v>
      </c>
      <c r="AB146" s="78">
        <f t="shared" si="696"/>
        <v>0</v>
      </c>
      <c r="AC146" s="78">
        <f t="shared" si="696"/>
        <v>0</v>
      </c>
      <c r="AD146" s="78">
        <f t="shared" si="696"/>
        <v>0</v>
      </c>
      <c r="AE146" s="79">
        <f t="shared" si="696"/>
        <v>0</v>
      </c>
      <c r="AF146" s="262">
        <f>SUM(AG146:AQ146)</f>
        <v>0</v>
      </c>
      <c r="AG146" s="315">
        <f>AG147</f>
        <v>0</v>
      </c>
      <c r="AH146" s="263">
        <f>AH147</f>
        <v>0</v>
      </c>
      <c r="AI146" s="239">
        <f t="shared" si="697"/>
        <v>0</v>
      </c>
      <c r="AJ146" s="303">
        <f t="shared" si="697"/>
        <v>0</v>
      </c>
      <c r="AK146" s="240">
        <f t="shared" si="697"/>
        <v>0</v>
      </c>
      <c r="AL146" s="241">
        <f t="shared" si="697"/>
        <v>0</v>
      </c>
      <c r="AM146" s="241">
        <f t="shared" si="697"/>
        <v>0</v>
      </c>
      <c r="AN146" s="241">
        <f t="shared" si="697"/>
        <v>0</v>
      </c>
      <c r="AO146" s="241">
        <f t="shared" si="697"/>
        <v>0</v>
      </c>
      <c r="AP146" s="241">
        <f t="shared" si="697"/>
        <v>0</v>
      </c>
      <c r="AQ146" s="239">
        <f t="shared" si="697"/>
        <v>0</v>
      </c>
      <c r="AR146" s="206"/>
      <c r="AS146" s="89"/>
      <c r="AT146" s="388"/>
      <c r="AU146" s="388"/>
      <c r="AV146" s="388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</row>
    <row r="147" spans="1:136" s="72" customFormat="1" ht="15" x14ac:dyDescent="0.25">
      <c r="A147" s="230"/>
      <c r="B147" s="179"/>
      <c r="C147" s="179">
        <v>422</v>
      </c>
      <c r="D147" s="567" t="s">
        <v>11</v>
      </c>
      <c r="E147" s="567"/>
      <c r="F147" s="567"/>
      <c r="G147" s="568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ref="AG147" si="698">I147+U147</f>
        <v>0</v>
      </c>
      <c r="AH147" s="92">
        <f t="shared" ref="AH147" si="699">J147+V147</f>
        <v>0</v>
      </c>
      <c r="AI147" s="31">
        <f t="shared" ref="AI147" si="700">K147+W147</f>
        <v>0</v>
      </c>
      <c r="AJ147" s="326">
        <f t="shared" ref="AJ147" si="701">L147+X147</f>
        <v>0</v>
      </c>
      <c r="AK147" s="290">
        <f t="shared" ref="AK147" si="702">M147+Y147</f>
        <v>0</v>
      </c>
      <c r="AL147" s="30">
        <f t="shared" ref="AL147" si="703">N147+Z147</f>
        <v>0</v>
      </c>
      <c r="AM147" s="30">
        <f t="shared" ref="AM147" si="704">O147+AA147</f>
        <v>0</v>
      </c>
      <c r="AN147" s="30">
        <f t="shared" ref="AN147" si="705">P147+AB147</f>
        <v>0</v>
      </c>
      <c r="AO147" s="30">
        <f t="shared" ref="AO147" si="706">Q147+AC147</f>
        <v>0</v>
      </c>
      <c r="AP147" s="30">
        <f t="shared" ref="AP147" si="707">R147+AD147</f>
        <v>0</v>
      </c>
      <c r="AQ147" s="31">
        <f t="shared" ref="AQ147" si="708">S147+AE147</f>
        <v>0</v>
      </c>
      <c r="AR147" s="206"/>
      <c r="AS147" s="89"/>
      <c r="AT147" s="388"/>
      <c r="AU147" s="388"/>
      <c r="AV147" s="388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272" customFormat="1" ht="12.75" customHeight="1" x14ac:dyDescent="0.25">
      <c r="A148" s="270"/>
      <c r="B148" s="271"/>
      <c r="D148" s="273"/>
      <c r="E148" s="273"/>
      <c r="F148" s="273"/>
      <c r="G148" s="273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4"/>
      <c r="T148" s="391"/>
      <c r="U148" s="634"/>
      <c r="V148" s="634"/>
      <c r="W148" s="634"/>
      <c r="X148" s="634"/>
      <c r="Y148" s="634"/>
      <c r="Z148" s="634"/>
      <c r="AA148" s="634"/>
      <c r="AB148" s="634"/>
      <c r="AC148" s="634"/>
      <c r="AD148" s="634"/>
      <c r="AE148" s="634"/>
      <c r="AF148" s="276"/>
      <c r="AG148" s="561"/>
      <c r="AH148" s="561"/>
      <c r="AI148" s="561"/>
      <c r="AJ148" s="561"/>
      <c r="AK148" s="561"/>
      <c r="AL148" s="561"/>
      <c r="AM148" s="561"/>
      <c r="AN148" s="561"/>
      <c r="AO148" s="561"/>
      <c r="AP148" s="561"/>
      <c r="AQ148" s="562"/>
      <c r="AR148" s="274"/>
      <c r="AS148" s="310"/>
      <c r="AT148" s="310"/>
      <c r="AU148" s="310"/>
      <c r="AV148" s="310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6"/>
      <c r="DL148" s="276"/>
      <c r="DM148" s="276"/>
      <c r="DN148" s="276"/>
      <c r="DO148" s="276"/>
      <c r="DP148" s="276"/>
      <c r="DQ148" s="276"/>
      <c r="DR148" s="276"/>
      <c r="DS148" s="276"/>
      <c r="DT148" s="276"/>
      <c r="DU148" s="276"/>
      <c r="DV148" s="276"/>
      <c r="DW148" s="276"/>
      <c r="DX148" s="276"/>
      <c r="DY148" s="276"/>
      <c r="DZ148" s="276"/>
      <c r="EA148" s="276"/>
      <c r="EB148" s="276"/>
      <c r="EC148" s="276"/>
      <c r="ED148" s="276"/>
      <c r="EE148" s="276"/>
      <c r="EF148" s="276"/>
    </row>
    <row r="149" spans="1:136" s="62" customFormat="1" ht="10.5" customHeight="1" x14ac:dyDescent="0.25">
      <c r="A149" s="232"/>
      <c r="B149" s="87"/>
      <c r="C149" s="87"/>
      <c r="D149" s="88"/>
      <c r="E149" s="88"/>
      <c r="F149" s="88"/>
      <c r="G149" s="88"/>
      <c r="H149" s="91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1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1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125"/>
      <c r="AR149" s="206"/>
      <c r="AS149" s="571"/>
      <c r="AT149" s="571"/>
      <c r="AU149" s="571"/>
      <c r="AV149" s="571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</row>
    <row r="150" spans="1:136" s="74" customFormat="1" ht="25.9" customHeight="1" x14ac:dyDescent="0.25">
      <c r="A150" s="569" t="s">
        <v>291</v>
      </c>
      <c r="B150" s="570"/>
      <c r="C150" s="570"/>
      <c r="D150" s="572" t="s">
        <v>299</v>
      </c>
      <c r="E150" s="572"/>
      <c r="F150" s="572"/>
      <c r="G150" s="573"/>
      <c r="H150" s="83">
        <f>SUM(I150:S150)</f>
        <v>0</v>
      </c>
      <c r="I150" s="84">
        <f>I151</f>
        <v>0</v>
      </c>
      <c r="J150" s="285">
        <f>J151</f>
        <v>0</v>
      </c>
      <c r="K150" s="86">
        <f t="shared" ref="K150:AI151" si="709">K151</f>
        <v>0</v>
      </c>
      <c r="L150" s="300">
        <f t="shared" si="709"/>
        <v>0</v>
      </c>
      <c r="M150" s="120">
        <f t="shared" si="709"/>
        <v>0</v>
      </c>
      <c r="N150" s="85">
        <f t="shared" si="709"/>
        <v>0</v>
      </c>
      <c r="O150" s="85">
        <f t="shared" si="709"/>
        <v>0</v>
      </c>
      <c r="P150" s="85">
        <f t="shared" si="709"/>
        <v>0</v>
      </c>
      <c r="Q150" s="85">
        <f t="shared" si="709"/>
        <v>0</v>
      </c>
      <c r="R150" s="85">
        <f t="shared" si="709"/>
        <v>0</v>
      </c>
      <c r="S150" s="86">
        <f t="shared" si="709"/>
        <v>0</v>
      </c>
      <c r="T150" s="245">
        <f>SUM(U150:AE150)</f>
        <v>0</v>
      </c>
      <c r="U150" s="84">
        <f>U151</f>
        <v>0</v>
      </c>
      <c r="V150" s="285">
        <f>V151</f>
        <v>0</v>
      </c>
      <c r="W150" s="86">
        <f t="shared" si="709"/>
        <v>0</v>
      </c>
      <c r="X150" s="300">
        <f t="shared" si="709"/>
        <v>0</v>
      </c>
      <c r="Y150" s="120">
        <f t="shared" si="709"/>
        <v>0</v>
      </c>
      <c r="Z150" s="85">
        <f t="shared" si="709"/>
        <v>0</v>
      </c>
      <c r="AA150" s="85">
        <f t="shared" si="709"/>
        <v>0</v>
      </c>
      <c r="AB150" s="85">
        <f t="shared" si="709"/>
        <v>0</v>
      </c>
      <c r="AC150" s="85">
        <f t="shared" si="709"/>
        <v>0</v>
      </c>
      <c r="AD150" s="85">
        <f t="shared" si="709"/>
        <v>0</v>
      </c>
      <c r="AE150" s="86">
        <f t="shared" si="709"/>
        <v>0</v>
      </c>
      <c r="AF150" s="261">
        <f>SUM(AG150:AQ150)</f>
        <v>0</v>
      </c>
      <c r="AG150" s="468">
        <f>AG151</f>
        <v>0</v>
      </c>
      <c r="AH150" s="469">
        <f>AH151</f>
        <v>0</v>
      </c>
      <c r="AI150" s="470">
        <f t="shared" si="709"/>
        <v>0</v>
      </c>
      <c r="AJ150" s="471">
        <f t="shared" ref="AI150:AQ151" si="710">AJ151</f>
        <v>0</v>
      </c>
      <c r="AK150" s="472">
        <f t="shared" si="710"/>
        <v>0</v>
      </c>
      <c r="AL150" s="473">
        <f t="shared" si="710"/>
        <v>0</v>
      </c>
      <c r="AM150" s="473">
        <f t="shared" si="710"/>
        <v>0</v>
      </c>
      <c r="AN150" s="473">
        <f t="shared" si="710"/>
        <v>0</v>
      </c>
      <c r="AO150" s="473">
        <f t="shared" si="710"/>
        <v>0</v>
      </c>
      <c r="AP150" s="473">
        <f t="shared" si="710"/>
        <v>0</v>
      </c>
      <c r="AQ150" s="470">
        <f t="shared" si="710"/>
        <v>0</v>
      </c>
      <c r="AR150" s="206"/>
      <c r="AS150" s="124"/>
      <c r="AT150" s="196"/>
      <c r="AU150" s="196"/>
      <c r="AV150" s="196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</row>
    <row r="151" spans="1:136" s="74" customFormat="1" ht="15.75" customHeight="1" x14ac:dyDescent="0.25">
      <c r="A151" s="436">
        <v>3</v>
      </c>
      <c r="B151" s="68"/>
      <c r="C151" s="90"/>
      <c r="D151" s="617" t="s">
        <v>16</v>
      </c>
      <c r="E151" s="617"/>
      <c r="F151" s="617"/>
      <c r="G151" s="618"/>
      <c r="H151" s="75">
        <f t="shared" ref="H151:H154" si="711">SUM(I151:S151)</f>
        <v>0</v>
      </c>
      <c r="I151" s="77">
        <f>I152</f>
        <v>0</v>
      </c>
      <c r="J151" s="61">
        <f>J152</f>
        <v>0</v>
      </c>
      <c r="K151" s="79">
        <f t="shared" si="709"/>
        <v>0</v>
      </c>
      <c r="L151" s="301">
        <f t="shared" si="709"/>
        <v>0</v>
      </c>
      <c r="M151" s="95">
        <f t="shared" si="709"/>
        <v>0</v>
      </c>
      <c r="N151" s="78">
        <f t="shared" si="709"/>
        <v>0</v>
      </c>
      <c r="O151" s="78">
        <f t="shared" si="709"/>
        <v>0</v>
      </c>
      <c r="P151" s="78">
        <f t="shared" si="709"/>
        <v>0</v>
      </c>
      <c r="Q151" s="78">
        <f t="shared" si="709"/>
        <v>0</v>
      </c>
      <c r="R151" s="78">
        <f t="shared" si="709"/>
        <v>0</v>
      </c>
      <c r="S151" s="79">
        <f t="shared" si="709"/>
        <v>0</v>
      </c>
      <c r="T151" s="237">
        <f t="shared" ref="T151:T154" si="712">SUM(U151:AE151)</f>
        <v>0</v>
      </c>
      <c r="U151" s="77">
        <f>U152</f>
        <v>0</v>
      </c>
      <c r="V151" s="61">
        <f>V152</f>
        <v>0</v>
      </c>
      <c r="W151" s="79">
        <f t="shared" si="709"/>
        <v>0</v>
      </c>
      <c r="X151" s="301">
        <f t="shared" si="709"/>
        <v>0</v>
      </c>
      <c r="Y151" s="95">
        <f t="shared" si="709"/>
        <v>0</v>
      </c>
      <c r="Z151" s="78">
        <f t="shared" si="709"/>
        <v>0</v>
      </c>
      <c r="AA151" s="78">
        <f t="shared" si="709"/>
        <v>0</v>
      </c>
      <c r="AB151" s="78">
        <f t="shared" si="709"/>
        <v>0</v>
      </c>
      <c r="AC151" s="78">
        <f t="shared" si="709"/>
        <v>0</v>
      </c>
      <c r="AD151" s="78">
        <f t="shared" si="709"/>
        <v>0</v>
      </c>
      <c r="AE151" s="79">
        <f t="shared" si="709"/>
        <v>0</v>
      </c>
      <c r="AF151" s="262">
        <f t="shared" ref="AF151:AF154" si="713">SUM(AG151:AQ151)</f>
        <v>0</v>
      </c>
      <c r="AG151" s="315">
        <f>AG152</f>
        <v>0</v>
      </c>
      <c r="AH151" s="263">
        <f>AH152</f>
        <v>0</v>
      </c>
      <c r="AI151" s="239">
        <f t="shared" si="710"/>
        <v>0</v>
      </c>
      <c r="AJ151" s="303">
        <f t="shared" si="710"/>
        <v>0</v>
      </c>
      <c r="AK151" s="240">
        <f t="shared" si="710"/>
        <v>0</v>
      </c>
      <c r="AL151" s="241">
        <f t="shared" si="710"/>
        <v>0</v>
      </c>
      <c r="AM151" s="241">
        <f t="shared" si="710"/>
        <v>0</v>
      </c>
      <c r="AN151" s="241">
        <f t="shared" si="710"/>
        <v>0</v>
      </c>
      <c r="AO151" s="241">
        <f t="shared" si="710"/>
        <v>0</v>
      </c>
      <c r="AP151" s="241">
        <f t="shared" si="710"/>
        <v>0</v>
      </c>
      <c r="AQ151" s="239">
        <f t="shared" si="710"/>
        <v>0</v>
      </c>
      <c r="AR151" s="206"/>
      <c r="AS151" s="89"/>
      <c r="AT151" s="388"/>
      <c r="AU151" s="388"/>
      <c r="AV151" s="388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3" customFormat="1" ht="15.75" customHeight="1" x14ac:dyDescent="0.25">
      <c r="A152" s="563">
        <v>32</v>
      </c>
      <c r="B152" s="564"/>
      <c r="C152" s="90"/>
      <c r="D152" s="565" t="s">
        <v>4</v>
      </c>
      <c r="E152" s="565"/>
      <c r="F152" s="565"/>
      <c r="G152" s="566"/>
      <c r="H152" s="75">
        <f t="shared" si="711"/>
        <v>0</v>
      </c>
      <c r="I152" s="77">
        <f>SUM(I153:I156)</f>
        <v>0</v>
      </c>
      <c r="J152" s="61">
        <f>SUM(J153:J156)</f>
        <v>0</v>
      </c>
      <c r="K152" s="79">
        <f>SUM(K153:K156)</f>
        <v>0</v>
      </c>
      <c r="L152" s="301">
        <f t="shared" ref="L152:S152" si="714">SUM(L153:L156)</f>
        <v>0</v>
      </c>
      <c r="M152" s="95">
        <f t="shared" si="714"/>
        <v>0</v>
      </c>
      <c r="N152" s="78">
        <f t="shared" si="714"/>
        <v>0</v>
      </c>
      <c r="O152" s="78">
        <f t="shared" ref="O152" si="715">SUM(O153:O156)</f>
        <v>0</v>
      </c>
      <c r="P152" s="78">
        <f t="shared" si="714"/>
        <v>0</v>
      </c>
      <c r="Q152" s="78">
        <f t="shared" si="714"/>
        <v>0</v>
      </c>
      <c r="R152" s="78">
        <f t="shared" si="714"/>
        <v>0</v>
      </c>
      <c r="S152" s="79">
        <f t="shared" si="714"/>
        <v>0</v>
      </c>
      <c r="T152" s="237">
        <f t="shared" si="712"/>
        <v>0</v>
      </c>
      <c r="U152" s="77">
        <f>SUM(U153:U156)</f>
        <v>0</v>
      </c>
      <c r="V152" s="61">
        <f>SUM(V153:V156)</f>
        <v>0</v>
      </c>
      <c r="W152" s="79">
        <f t="shared" ref="W152:AE152" si="716">SUM(W153:W156)</f>
        <v>0</v>
      </c>
      <c r="X152" s="301">
        <f t="shared" si="716"/>
        <v>0</v>
      </c>
      <c r="Y152" s="95">
        <f t="shared" si="716"/>
        <v>0</v>
      </c>
      <c r="Z152" s="78">
        <f t="shared" si="716"/>
        <v>0</v>
      </c>
      <c r="AA152" s="78">
        <f t="shared" ref="AA152" si="717">SUM(AA153:AA156)</f>
        <v>0</v>
      </c>
      <c r="AB152" s="78">
        <f t="shared" si="716"/>
        <v>0</v>
      </c>
      <c r="AC152" s="78">
        <f t="shared" si="716"/>
        <v>0</v>
      </c>
      <c r="AD152" s="78">
        <f t="shared" si="716"/>
        <v>0</v>
      </c>
      <c r="AE152" s="79">
        <f t="shared" si="716"/>
        <v>0</v>
      </c>
      <c r="AF152" s="262">
        <f t="shared" si="713"/>
        <v>0</v>
      </c>
      <c r="AG152" s="315">
        <f>SUM(AG153:AG156)</f>
        <v>0</v>
      </c>
      <c r="AH152" s="263">
        <f>SUM(AH153:AH156)</f>
        <v>0</v>
      </c>
      <c r="AI152" s="239">
        <f t="shared" ref="AI152:AQ152" si="718">SUM(AI153:AI156)</f>
        <v>0</v>
      </c>
      <c r="AJ152" s="303">
        <f t="shared" si="718"/>
        <v>0</v>
      </c>
      <c r="AK152" s="240">
        <f t="shared" si="718"/>
        <v>0</v>
      </c>
      <c r="AL152" s="241">
        <f t="shared" si="718"/>
        <v>0</v>
      </c>
      <c r="AM152" s="241">
        <f t="shared" ref="AM152" si="719">SUM(AM153:AM156)</f>
        <v>0</v>
      </c>
      <c r="AN152" s="241">
        <f t="shared" si="718"/>
        <v>0</v>
      </c>
      <c r="AO152" s="241">
        <f t="shared" si="718"/>
        <v>0</v>
      </c>
      <c r="AP152" s="241">
        <f t="shared" si="718"/>
        <v>0</v>
      </c>
      <c r="AQ152" s="239">
        <f t="shared" si="718"/>
        <v>0</v>
      </c>
      <c r="AR152" s="206"/>
      <c r="AS152" s="89"/>
      <c r="AT152" s="388"/>
      <c r="AU152" s="388"/>
      <c r="AV152" s="388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</row>
    <row r="153" spans="1:136" s="72" customFormat="1" ht="15.75" customHeight="1" x14ac:dyDescent="0.25">
      <c r="A153" s="230"/>
      <c r="B153" s="179"/>
      <c r="C153" s="179">
        <v>321</v>
      </c>
      <c r="D153" s="567" t="s">
        <v>5</v>
      </c>
      <c r="E153" s="567"/>
      <c r="F153" s="567"/>
      <c r="G153" s="568"/>
      <c r="H153" s="76">
        <f t="shared" si="711"/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si="712"/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si="713"/>
        <v>0</v>
      </c>
      <c r="AG153" s="29">
        <f t="shared" ref="AG153:AG156" si="720">I153+U153</f>
        <v>0</v>
      </c>
      <c r="AH153" s="92">
        <f t="shared" ref="AH153:AH156" si="721">J153+V153</f>
        <v>0</v>
      </c>
      <c r="AI153" s="31">
        <f t="shared" ref="AI153:AI156" si="722">K153+W153</f>
        <v>0</v>
      </c>
      <c r="AJ153" s="326">
        <f t="shared" ref="AJ153:AJ156" si="723">L153+X153</f>
        <v>0</v>
      </c>
      <c r="AK153" s="290">
        <f t="shared" ref="AK153:AK156" si="724">M153+Y153</f>
        <v>0</v>
      </c>
      <c r="AL153" s="30">
        <f t="shared" ref="AL153:AL156" si="725">N153+Z153</f>
        <v>0</v>
      </c>
      <c r="AM153" s="30">
        <f t="shared" ref="AM153:AM156" si="726">O153+AA153</f>
        <v>0</v>
      </c>
      <c r="AN153" s="30">
        <f t="shared" ref="AN153:AN156" si="727">P153+AB153</f>
        <v>0</v>
      </c>
      <c r="AO153" s="30">
        <f t="shared" ref="AO153:AO156" si="728">Q153+AC153</f>
        <v>0</v>
      </c>
      <c r="AP153" s="30">
        <f t="shared" ref="AP153:AP156" si="729">R153+AD153</f>
        <v>0</v>
      </c>
      <c r="AQ153" s="31">
        <f t="shared" ref="AQ153:AQ156" si="730">S153+AE153</f>
        <v>0</v>
      </c>
      <c r="AR153" s="206"/>
      <c r="AS153" s="89"/>
      <c r="AT153" s="388"/>
      <c r="AU153" s="388"/>
      <c r="AV153" s="388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 x14ac:dyDescent="0.25">
      <c r="A154" s="230"/>
      <c r="B154" s="179"/>
      <c r="C154" s="179">
        <v>322</v>
      </c>
      <c r="D154" s="567" t="s">
        <v>6</v>
      </c>
      <c r="E154" s="567"/>
      <c r="F154" s="567"/>
      <c r="G154" s="568"/>
      <c r="H154" s="76">
        <f t="shared" si="711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2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3"/>
        <v>0</v>
      </c>
      <c r="AG154" s="29">
        <f t="shared" si="720"/>
        <v>0</v>
      </c>
      <c r="AH154" s="92">
        <f t="shared" si="721"/>
        <v>0</v>
      </c>
      <c r="AI154" s="31">
        <f t="shared" si="722"/>
        <v>0</v>
      </c>
      <c r="AJ154" s="326">
        <f t="shared" si="723"/>
        <v>0</v>
      </c>
      <c r="AK154" s="290">
        <f t="shared" si="724"/>
        <v>0</v>
      </c>
      <c r="AL154" s="30">
        <f t="shared" si="725"/>
        <v>0</v>
      </c>
      <c r="AM154" s="30">
        <f t="shared" si="726"/>
        <v>0</v>
      </c>
      <c r="AN154" s="30">
        <f t="shared" si="727"/>
        <v>0</v>
      </c>
      <c r="AO154" s="30">
        <f t="shared" si="728"/>
        <v>0</v>
      </c>
      <c r="AP154" s="30">
        <f t="shared" si="729"/>
        <v>0</v>
      </c>
      <c r="AQ154" s="31">
        <f t="shared" si="730"/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323</v>
      </c>
      <c r="D155" s="567" t="s">
        <v>7</v>
      </c>
      <c r="E155" s="567"/>
      <c r="F155" s="567"/>
      <c r="G155" s="568"/>
      <c r="H155" s="76">
        <f>SUM(I155:S155)</f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si="720"/>
        <v>0</v>
      </c>
      <c r="AH155" s="92">
        <f t="shared" si="721"/>
        <v>0</v>
      </c>
      <c r="AI155" s="31">
        <f t="shared" si="722"/>
        <v>0</v>
      </c>
      <c r="AJ155" s="326">
        <f t="shared" si="723"/>
        <v>0</v>
      </c>
      <c r="AK155" s="290">
        <f t="shared" si="724"/>
        <v>0</v>
      </c>
      <c r="AL155" s="30">
        <f t="shared" si="725"/>
        <v>0</v>
      </c>
      <c r="AM155" s="30">
        <f t="shared" si="726"/>
        <v>0</v>
      </c>
      <c r="AN155" s="30">
        <f t="shared" si="727"/>
        <v>0</v>
      </c>
      <c r="AO155" s="30">
        <f t="shared" si="728"/>
        <v>0</v>
      </c>
      <c r="AP155" s="30">
        <f t="shared" si="729"/>
        <v>0</v>
      </c>
      <c r="AQ155" s="31">
        <f t="shared" si="730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329</v>
      </c>
      <c r="D156" s="567" t="s">
        <v>8</v>
      </c>
      <c r="E156" s="567"/>
      <c r="F156" s="567"/>
      <c r="G156" s="568"/>
      <c r="H156" s="76">
        <f t="shared" ref="H156" si="731">SUM(I156:S156)</f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ref="T156" si="732">SUM(U156:AE156)</f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ref="AF156" si="733">SUM(AG156:AQ156)</f>
        <v>0</v>
      </c>
      <c r="AG156" s="29">
        <f t="shared" si="720"/>
        <v>0</v>
      </c>
      <c r="AH156" s="92">
        <f t="shared" si="721"/>
        <v>0</v>
      </c>
      <c r="AI156" s="31">
        <f t="shared" si="722"/>
        <v>0</v>
      </c>
      <c r="AJ156" s="326">
        <f t="shared" si="723"/>
        <v>0</v>
      </c>
      <c r="AK156" s="290">
        <f t="shared" si="724"/>
        <v>0</v>
      </c>
      <c r="AL156" s="30">
        <f t="shared" si="725"/>
        <v>0</v>
      </c>
      <c r="AM156" s="30">
        <f t="shared" si="726"/>
        <v>0</v>
      </c>
      <c r="AN156" s="30">
        <f t="shared" si="727"/>
        <v>0</v>
      </c>
      <c r="AO156" s="30">
        <f t="shared" si="728"/>
        <v>0</v>
      </c>
      <c r="AP156" s="30">
        <f t="shared" si="729"/>
        <v>0</v>
      </c>
      <c r="AQ156" s="31">
        <f t="shared" si="730"/>
        <v>0</v>
      </c>
      <c r="AR156" s="206"/>
      <c r="AS156" s="190"/>
      <c r="AT156" s="190"/>
      <c r="AU156" s="190"/>
      <c r="AV156" s="190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272" customFormat="1" ht="12.75" customHeight="1" x14ac:dyDescent="0.25">
      <c r="A157" s="270"/>
      <c r="B157" s="271"/>
      <c r="D157" s="273"/>
      <c r="E157" s="273"/>
      <c r="F157" s="273"/>
      <c r="G157" s="273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391"/>
      <c r="U157" s="634"/>
      <c r="V157" s="634"/>
      <c r="W157" s="634"/>
      <c r="X157" s="634"/>
      <c r="Y157" s="634"/>
      <c r="Z157" s="634"/>
      <c r="AA157" s="634"/>
      <c r="AB157" s="634"/>
      <c r="AC157" s="634"/>
      <c r="AD157" s="634"/>
      <c r="AE157" s="634"/>
      <c r="AF157" s="276"/>
      <c r="AG157" s="561"/>
      <c r="AH157" s="561"/>
      <c r="AI157" s="561"/>
      <c r="AJ157" s="561"/>
      <c r="AK157" s="561"/>
      <c r="AL157" s="561"/>
      <c r="AM157" s="561"/>
      <c r="AN157" s="561"/>
      <c r="AO157" s="561"/>
      <c r="AP157" s="561"/>
      <c r="AQ157" s="562"/>
      <c r="AR157" s="274"/>
      <c r="AS157" s="310"/>
      <c r="AT157" s="310"/>
      <c r="AU157" s="310"/>
      <c r="AV157" s="310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  <c r="DG157" s="276"/>
      <c r="DH157" s="276"/>
      <c r="DI157" s="276"/>
      <c r="DJ157" s="276"/>
      <c r="DK157" s="276"/>
      <c r="DL157" s="276"/>
      <c r="DM157" s="276"/>
      <c r="DN157" s="276"/>
      <c r="DO157" s="276"/>
      <c r="DP157" s="276"/>
      <c r="DQ157" s="276"/>
      <c r="DR157" s="276"/>
      <c r="DS157" s="276"/>
      <c r="DT157" s="276"/>
      <c r="DU157" s="276"/>
      <c r="DV157" s="276"/>
      <c r="DW157" s="276"/>
      <c r="DX157" s="276"/>
      <c r="DY157" s="276"/>
      <c r="DZ157" s="276"/>
      <c r="EA157" s="276"/>
      <c r="EB157" s="276"/>
      <c r="EC157" s="276"/>
      <c r="ED157" s="276"/>
      <c r="EE157" s="276"/>
      <c r="EF157" s="276"/>
    </row>
    <row r="158" spans="1:136" s="62" customFormat="1" ht="10.5" customHeight="1" x14ac:dyDescent="0.25">
      <c r="A158" s="232"/>
      <c r="B158" s="87"/>
      <c r="C158" s="87"/>
      <c r="D158" s="88"/>
      <c r="E158" s="88"/>
      <c r="F158" s="88"/>
      <c r="G158" s="88"/>
      <c r="H158" s="91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1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1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125"/>
      <c r="AR158" s="206"/>
      <c r="AS158" s="571"/>
      <c r="AT158" s="571"/>
      <c r="AU158" s="571"/>
      <c r="AV158" s="571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</row>
    <row r="159" spans="1:136" s="74" customFormat="1" ht="25.5" customHeight="1" x14ac:dyDescent="0.25">
      <c r="A159" s="569" t="s">
        <v>290</v>
      </c>
      <c r="B159" s="570"/>
      <c r="C159" s="570"/>
      <c r="D159" s="572" t="s">
        <v>292</v>
      </c>
      <c r="E159" s="572"/>
      <c r="F159" s="572"/>
      <c r="G159" s="573"/>
      <c r="H159" s="83">
        <f>SUM(I159:S159)</f>
        <v>0</v>
      </c>
      <c r="I159" s="84">
        <f>I160</f>
        <v>0</v>
      </c>
      <c r="J159" s="285">
        <f>J160</f>
        <v>0</v>
      </c>
      <c r="K159" s="86">
        <f t="shared" ref="K159:AQ159" si="734">K160</f>
        <v>0</v>
      </c>
      <c r="L159" s="300">
        <f t="shared" si="734"/>
        <v>0</v>
      </c>
      <c r="M159" s="120">
        <f t="shared" si="734"/>
        <v>0</v>
      </c>
      <c r="N159" s="85">
        <f t="shared" si="734"/>
        <v>0</v>
      </c>
      <c r="O159" s="85">
        <f t="shared" si="734"/>
        <v>0</v>
      </c>
      <c r="P159" s="85">
        <f t="shared" si="734"/>
        <v>0</v>
      </c>
      <c r="Q159" s="85">
        <f t="shared" si="734"/>
        <v>0</v>
      </c>
      <c r="R159" s="85">
        <f t="shared" si="734"/>
        <v>0</v>
      </c>
      <c r="S159" s="86">
        <f t="shared" si="734"/>
        <v>0</v>
      </c>
      <c r="T159" s="245">
        <f>SUM(U159:AE159)</f>
        <v>0</v>
      </c>
      <c r="U159" s="84">
        <f>U160</f>
        <v>0</v>
      </c>
      <c r="V159" s="285">
        <f>V160</f>
        <v>0</v>
      </c>
      <c r="W159" s="86">
        <f t="shared" si="734"/>
        <v>0</v>
      </c>
      <c r="X159" s="300">
        <f t="shared" si="734"/>
        <v>0</v>
      </c>
      <c r="Y159" s="120">
        <f t="shared" si="734"/>
        <v>0</v>
      </c>
      <c r="Z159" s="85">
        <f t="shared" si="734"/>
        <v>0</v>
      </c>
      <c r="AA159" s="85">
        <f t="shared" si="734"/>
        <v>0</v>
      </c>
      <c r="AB159" s="85">
        <f t="shared" si="734"/>
        <v>0</v>
      </c>
      <c r="AC159" s="85">
        <f t="shared" si="734"/>
        <v>0</v>
      </c>
      <c r="AD159" s="85">
        <f t="shared" si="734"/>
        <v>0</v>
      </c>
      <c r="AE159" s="86">
        <f t="shared" si="734"/>
        <v>0</v>
      </c>
      <c r="AF159" s="261">
        <f>SUM(AG159:AQ159)</f>
        <v>0</v>
      </c>
      <c r="AG159" s="468">
        <f>AG160</f>
        <v>0</v>
      </c>
      <c r="AH159" s="469">
        <f>AH160</f>
        <v>0</v>
      </c>
      <c r="AI159" s="470">
        <f t="shared" si="734"/>
        <v>0</v>
      </c>
      <c r="AJ159" s="471">
        <f t="shared" si="734"/>
        <v>0</v>
      </c>
      <c r="AK159" s="472">
        <f t="shared" si="734"/>
        <v>0</v>
      </c>
      <c r="AL159" s="473">
        <f t="shared" si="734"/>
        <v>0</v>
      </c>
      <c r="AM159" s="473">
        <f t="shared" si="734"/>
        <v>0</v>
      </c>
      <c r="AN159" s="473">
        <f t="shared" si="734"/>
        <v>0</v>
      </c>
      <c r="AO159" s="473">
        <f t="shared" si="734"/>
        <v>0</v>
      </c>
      <c r="AP159" s="473">
        <f t="shared" si="734"/>
        <v>0</v>
      </c>
      <c r="AQ159" s="470">
        <f t="shared" si="734"/>
        <v>0</v>
      </c>
      <c r="AR159" s="206"/>
      <c r="AS159" s="124"/>
      <c r="AT159" s="196"/>
      <c r="AU159" s="196"/>
      <c r="AV159" s="196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</row>
    <row r="160" spans="1:136" s="74" customFormat="1" ht="15.75" customHeight="1" x14ac:dyDescent="0.25">
      <c r="A160" s="436">
        <v>3</v>
      </c>
      <c r="B160" s="68"/>
      <c r="C160" s="90"/>
      <c r="D160" s="565" t="s">
        <v>16</v>
      </c>
      <c r="E160" s="565"/>
      <c r="F160" s="565"/>
      <c r="G160" s="566"/>
      <c r="H160" s="75">
        <f t="shared" ref="H160:H167" si="735">SUM(I160:S160)</f>
        <v>0</v>
      </c>
      <c r="I160" s="77">
        <f>I161+I165</f>
        <v>0</v>
      </c>
      <c r="J160" s="61">
        <f>J161+J165</f>
        <v>0</v>
      </c>
      <c r="K160" s="79">
        <f t="shared" ref="K160:S160" si="736">K161+K165</f>
        <v>0</v>
      </c>
      <c r="L160" s="301">
        <f t="shared" si="736"/>
        <v>0</v>
      </c>
      <c r="M160" s="95">
        <f t="shared" si="736"/>
        <v>0</v>
      </c>
      <c r="N160" s="78">
        <f t="shared" si="736"/>
        <v>0</v>
      </c>
      <c r="O160" s="78">
        <f t="shared" ref="O160" si="737">O161+O165</f>
        <v>0</v>
      </c>
      <c r="P160" s="78">
        <f t="shared" si="736"/>
        <v>0</v>
      </c>
      <c r="Q160" s="78">
        <f t="shared" si="736"/>
        <v>0</v>
      </c>
      <c r="R160" s="78">
        <f t="shared" si="736"/>
        <v>0</v>
      </c>
      <c r="S160" s="79">
        <f t="shared" si="736"/>
        <v>0</v>
      </c>
      <c r="T160" s="237">
        <f t="shared" ref="T160:T167" si="738">SUM(U160:AE160)</f>
        <v>0</v>
      </c>
      <c r="U160" s="77">
        <f>U161+U165</f>
        <v>0</v>
      </c>
      <c r="V160" s="61">
        <f>V161+V165</f>
        <v>0</v>
      </c>
      <c r="W160" s="79">
        <f t="shared" ref="W160:AE160" si="739">W161+W165</f>
        <v>0</v>
      </c>
      <c r="X160" s="301">
        <f t="shared" si="739"/>
        <v>0</v>
      </c>
      <c r="Y160" s="95">
        <f t="shared" si="739"/>
        <v>0</v>
      </c>
      <c r="Z160" s="78">
        <f t="shared" si="739"/>
        <v>0</v>
      </c>
      <c r="AA160" s="78">
        <f t="shared" ref="AA160" si="740">AA161+AA165</f>
        <v>0</v>
      </c>
      <c r="AB160" s="78">
        <f t="shared" si="739"/>
        <v>0</v>
      </c>
      <c r="AC160" s="78">
        <f t="shared" si="739"/>
        <v>0</v>
      </c>
      <c r="AD160" s="78">
        <f t="shared" si="739"/>
        <v>0</v>
      </c>
      <c r="AE160" s="79">
        <f t="shared" si="739"/>
        <v>0</v>
      </c>
      <c r="AF160" s="262">
        <f t="shared" ref="AF160:AF167" si="741">SUM(AG160:AQ160)</f>
        <v>0</v>
      </c>
      <c r="AG160" s="315">
        <f>AG161+AG165</f>
        <v>0</v>
      </c>
      <c r="AH160" s="263">
        <f>AH161+AH165</f>
        <v>0</v>
      </c>
      <c r="AI160" s="239">
        <f t="shared" ref="AI160:AQ160" si="742">AI161+AI165</f>
        <v>0</v>
      </c>
      <c r="AJ160" s="303">
        <f t="shared" si="742"/>
        <v>0</v>
      </c>
      <c r="AK160" s="240">
        <f t="shared" si="742"/>
        <v>0</v>
      </c>
      <c r="AL160" s="241">
        <f t="shared" si="742"/>
        <v>0</v>
      </c>
      <c r="AM160" s="241">
        <f t="shared" ref="AM160" si="743">AM161+AM165</f>
        <v>0</v>
      </c>
      <c r="AN160" s="241">
        <f t="shared" si="742"/>
        <v>0</v>
      </c>
      <c r="AO160" s="241">
        <f t="shared" si="742"/>
        <v>0</v>
      </c>
      <c r="AP160" s="241">
        <f t="shared" si="742"/>
        <v>0</v>
      </c>
      <c r="AQ160" s="239">
        <f t="shared" si="742"/>
        <v>0</v>
      </c>
      <c r="AR160" s="206"/>
      <c r="AS160" s="89"/>
      <c r="AT160" s="388"/>
      <c r="AU160" s="388"/>
      <c r="AV160" s="388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15.75" customHeight="1" x14ac:dyDescent="0.25">
      <c r="A161" s="563">
        <v>31</v>
      </c>
      <c r="B161" s="564"/>
      <c r="C161" s="90"/>
      <c r="D161" s="565" t="s">
        <v>0</v>
      </c>
      <c r="E161" s="565"/>
      <c r="F161" s="565"/>
      <c r="G161" s="566"/>
      <c r="H161" s="75">
        <f t="shared" si="735"/>
        <v>0</v>
      </c>
      <c r="I161" s="96">
        <f>SUM(I162:I164)</f>
        <v>0</v>
      </c>
      <c r="J161" s="61">
        <f>SUM(J162:J164)</f>
        <v>0</v>
      </c>
      <c r="K161" s="79">
        <f t="shared" ref="K161:S161" si="744">SUM(K162:K164)</f>
        <v>0</v>
      </c>
      <c r="L161" s="301">
        <f t="shared" si="744"/>
        <v>0</v>
      </c>
      <c r="M161" s="95">
        <f t="shared" si="744"/>
        <v>0</v>
      </c>
      <c r="N161" s="78">
        <f t="shared" si="744"/>
        <v>0</v>
      </c>
      <c r="O161" s="78">
        <f t="shared" ref="O161" si="745">SUM(O162:O164)</f>
        <v>0</v>
      </c>
      <c r="P161" s="78">
        <f t="shared" si="744"/>
        <v>0</v>
      </c>
      <c r="Q161" s="78">
        <f t="shared" si="744"/>
        <v>0</v>
      </c>
      <c r="R161" s="78">
        <f t="shared" si="744"/>
        <v>0</v>
      </c>
      <c r="S161" s="229">
        <f t="shared" si="744"/>
        <v>0</v>
      </c>
      <c r="T161" s="248">
        <f t="shared" si="738"/>
        <v>0</v>
      </c>
      <c r="U161" s="96">
        <f>SUM(U162:U164)</f>
        <v>0</v>
      </c>
      <c r="V161" s="78">
        <f>SUM(V162:V164)</f>
        <v>0</v>
      </c>
      <c r="W161" s="79">
        <f t="shared" ref="W161:AE161" si="746">SUM(W162:W164)</f>
        <v>0</v>
      </c>
      <c r="X161" s="301">
        <f t="shared" si="746"/>
        <v>0</v>
      </c>
      <c r="Y161" s="95">
        <f t="shared" si="746"/>
        <v>0</v>
      </c>
      <c r="Z161" s="78">
        <f t="shared" si="746"/>
        <v>0</v>
      </c>
      <c r="AA161" s="78">
        <f t="shared" ref="AA161" si="747">SUM(AA162:AA164)</f>
        <v>0</v>
      </c>
      <c r="AB161" s="78">
        <f t="shared" si="746"/>
        <v>0</v>
      </c>
      <c r="AC161" s="78">
        <f t="shared" si="746"/>
        <v>0</v>
      </c>
      <c r="AD161" s="78">
        <f t="shared" si="746"/>
        <v>0</v>
      </c>
      <c r="AE161" s="229">
        <f t="shared" si="746"/>
        <v>0</v>
      </c>
      <c r="AF161" s="262">
        <f t="shared" si="741"/>
        <v>0</v>
      </c>
      <c r="AG161" s="238">
        <f>SUM(AG162:AG164)</f>
        <v>0</v>
      </c>
      <c r="AH161" s="241">
        <f>SUM(AH162:AH164)</f>
        <v>0</v>
      </c>
      <c r="AI161" s="239">
        <f t="shared" ref="AI161:AQ161" si="748">SUM(AI162:AI164)</f>
        <v>0</v>
      </c>
      <c r="AJ161" s="303">
        <f t="shared" si="748"/>
        <v>0</v>
      </c>
      <c r="AK161" s="240">
        <f t="shared" si="748"/>
        <v>0</v>
      </c>
      <c r="AL161" s="241">
        <f t="shared" si="748"/>
        <v>0</v>
      </c>
      <c r="AM161" s="241">
        <f t="shared" ref="AM161" si="749">SUM(AM162:AM164)</f>
        <v>0</v>
      </c>
      <c r="AN161" s="241">
        <f t="shared" si="748"/>
        <v>0</v>
      </c>
      <c r="AO161" s="241">
        <f t="shared" si="748"/>
        <v>0</v>
      </c>
      <c r="AP161" s="241">
        <f t="shared" si="748"/>
        <v>0</v>
      </c>
      <c r="AQ161" s="242">
        <f t="shared" si="748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.75" customHeight="1" x14ac:dyDescent="0.25">
      <c r="A162" s="230"/>
      <c r="B162" s="179"/>
      <c r="C162" s="179">
        <v>311</v>
      </c>
      <c r="D162" s="567" t="s">
        <v>1</v>
      </c>
      <c r="E162" s="567"/>
      <c r="F162" s="567"/>
      <c r="G162" s="567"/>
      <c r="H162" s="76">
        <f t="shared" si="735"/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 t="shared" si="738"/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 t="shared" si="741"/>
        <v>0</v>
      </c>
      <c r="AG162" s="29">
        <f t="shared" ref="AG162:AG164" si="750">I162+U162</f>
        <v>0</v>
      </c>
      <c r="AH162" s="92">
        <f t="shared" ref="AH162:AH164" si="751">J162+V162</f>
        <v>0</v>
      </c>
      <c r="AI162" s="31">
        <f t="shared" ref="AI162:AI164" si="752">K162+W162</f>
        <v>0</v>
      </c>
      <c r="AJ162" s="326">
        <f t="shared" ref="AJ162:AJ164" si="753">L162+X162</f>
        <v>0</v>
      </c>
      <c r="AK162" s="290">
        <f t="shared" ref="AK162:AK164" si="754">M162+Y162</f>
        <v>0</v>
      </c>
      <c r="AL162" s="30">
        <f t="shared" ref="AL162:AL164" si="755">N162+Z162</f>
        <v>0</v>
      </c>
      <c r="AM162" s="30">
        <f t="shared" ref="AM162:AM164" si="756">O162+AA162</f>
        <v>0</v>
      </c>
      <c r="AN162" s="30">
        <f t="shared" ref="AN162:AN164" si="757">P162+AB162</f>
        <v>0</v>
      </c>
      <c r="AO162" s="30">
        <f t="shared" ref="AO162:AO164" si="758">Q162+AC162</f>
        <v>0</v>
      </c>
      <c r="AP162" s="30">
        <f t="shared" ref="AP162:AP164" si="759">R162+AD162</f>
        <v>0</v>
      </c>
      <c r="AQ162" s="31">
        <f t="shared" ref="AQ162:AQ164" si="760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15.75" customHeight="1" x14ac:dyDescent="0.25">
      <c r="A163" s="230"/>
      <c r="B163" s="179"/>
      <c r="C163" s="179">
        <v>312</v>
      </c>
      <c r="D163" s="567" t="s">
        <v>2</v>
      </c>
      <c r="E163" s="567"/>
      <c r="F163" s="567"/>
      <c r="G163" s="568"/>
      <c r="H163" s="76">
        <f t="shared" si="735"/>
        <v>0</v>
      </c>
      <c r="I163" s="80"/>
      <c r="J163" s="94"/>
      <c r="K163" s="82"/>
      <c r="L163" s="302"/>
      <c r="M163" s="118"/>
      <c r="N163" s="81"/>
      <c r="O163" s="81"/>
      <c r="P163" s="81"/>
      <c r="Q163" s="81"/>
      <c r="R163" s="81"/>
      <c r="S163" s="82"/>
      <c r="T163" s="28">
        <f t="shared" si="738"/>
        <v>0</v>
      </c>
      <c r="U163" s="80"/>
      <c r="V163" s="94"/>
      <c r="W163" s="82"/>
      <c r="X163" s="302"/>
      <c r="Y163" s="118"/>
      <c r="Z163" s="81"/>
      <c r="AA163" s="81"/>
      <c r="AB163" s="81"/>
      <c r="AC163" s="81"/>
      <c r="AD163" s="81"/>
      <c r="AE163" s="82"/>
      <c r="AF163" s="109">
        <f t="shared" si="741"/>
        <v>0</v>
      </c>
      <c r="AG163" s="29">
        <f t="shared" si="750"/>
        <v>0</v>
      </c>
      <c r="AH163" s="92">
        <f t="shared" si="751"/>
        <v>0</v>
      </c>
      <c r="AI163" s="31">
        <f t="shared" si="752"/>
        <v>0</v>
      </c>
      <c r="AJ163" s="326">
        <f t="shared" si="753"/>
        <v>0</v>
      </c>
      <c r="AK163" s="290">
        <f t="shared" si="754"/>
        <v>0</v>
      </c>
      <c r="AL163" s="30">
        <f t="shared" si="755"/>
        <v>0</v>
      </c>
      <c r="AM163" s="30">
        <f t="shared" si="756"/>
        <v>0</v>
      </c>
      <c r="AN163" s="30">
        <f t="shared" si="757"/>
        <v>0</v>
      </c>
      <c r="AO163" s="30">
        <f t="shared" si="758"/>
        <v>0</v>
      </c>
      <c r="AP163" s="30">
        <f t="shared" si="759"/>
        <v>0</v>
      </c>
      <c r="AQ163" s="31">
        <f t="shared" si="760"/>
        <v>0</v>
      </c>
      <c r="AR163" s="206"/>
      <c r="AS163" s="190"/>
      <c r="AT163" s="190"/>
      <c r="AU163" s="190"/>
      <c r="AV163" s="190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30"/>
      <c r="B164" s="179"/>
      <c r="C164" s="179">
        <v>313</v>
      </c>
      <c r="D164" s="567" t="s">
        <v>3</v>
      </c>
      <c r="E164" s="567"/>
      <c r="F164" s="567"/>
      <c r="G164" s="567"/>
      <c r="H164" s="76">
        <f t="shared" si="735"/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 t="shared" si="738"/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 t="shared" si="741"/>
        <v>0</v>
      </c>
      <c r="AG164" s="29">
        <f t="shared" si="750"/>
        <v>0</v>
      </c>
      <c r="AH164" s="92">
        <f t="shared" si="751"/>
        <v>0</v>
      </c>
      <c r="AI164" s="31">
        <f t="shared" si="752"/>
        <v>0</v>
      </c>
      <c r="AJ164" s="326">
        <f t="shared" si="753"/>
        <v>0</v>
      </c>
      <c r="AK164" s="290">
        <f t="shared" si="754"/>
        <v>0</v>
      </c>
      <c r="AL164" s="30">
        <f t="shared" si="755"/>
        <v>0</v>
      </c>
      <c r="AM164" s="30">
        <f t="shared" si="756"/>
        <v>0</v>
      </c>
      <c r="AN164" s="30">
        <f t="shared" si="757"/>
        <v>0</v>
      </c>
      <c r="AO164" s="30">
        <f t="shared" si="758"/>
        <v>0</v>
      </c>
      <c r="AP164" s="30">
        <f t="shared" si="759"/>
        <v>0</v>
      </c>
      <c r="AQ164" s="31">
        <f t="shared" si="760"/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3" customFormat="1" ht="15.75" customHeight="1" x14ac:dyDescent="0.25">
      <c r="A165" s="563">
        <v>32</v>
      </c>
      <c r="B165" s="564"/>
      <c r="C165" s="90"/>
      <c r="D165" s="565" t="s">
        <v>4</v>
      </c>
      <c r="E165" s="565"/>
      <c r="F165" s="565"/>
      <c r="G165" s="566"/>
      <c r="H165" s="75">
        <f t="shared" si="735"/>
        <v>0</v>
      </c>
      <c r="I165" s="77">
        <f t="shared" ref="I165:S165" si="761">SUM(I166:I169)</f>
        <v>0</v>
      </c>
      <c r="J165" s="61">
        <f t="shared" ref="J165" si="762">SUM(J166:J169)</f>
        <v>0</v>
      </c>
      <c r="K165" s="79">
        <f t="shared" si="761"/>
        <v>0</v>
      </c>
      <c r="L165" s="301">
        <f t="shared" si="761"/>
        <v>0</v>
      </c>
      <c r="M165" s="95">
        <f t="shared" si="761"/>
        <v>0</v>
      </c>
      <c r="N165" s="78">
        <f t="shared" si="761"/>
        <v>0</v>
      </c>
      <c r="O165" s="78">
        <f t="shared" ref="O165" si="763">SUM(O166:O169)</f>
        <v>0</v>
      </c>
      <c r="P165" s="78">
        <f t="shared" si="761"/>
        <v>0</v>
      </c>
      <c r="Q165" s="78">
        <f t="shared" si="761"/>
        <v>0</v>
      </c>
      <c r="R165" s="78">
        <f t="shared" si="761"/>
        <v>0</v>
      </c>
      <c r="S165" s="79">
        <f t="shared" si="761"/>
        <v>0</v>
      </c>
      <c r="T165" s="237">
        <f t="shared" si="738"/>
        <v>0</v>
      </c>
      <c r="U165" s="77">
        <f t="shared" ref="U165:AE165" si="764">SUM(U166:U169)</f>
        <v>0</v>
      </c>
      <c r="V165" s="61">
        <f t="shared" ref="V165" si="765">SUM(V166:V169)</f>
        <v>0</v>
      </c>
      <c r="W165" s="79">
        <f t="shared" si="764"/>
        <v>0</v>
      </c>
      <c r="X165" s="301">
        <f t="shared" si="764"/>
        <v>0</v>
      </c>
      <c r="Y165" s="95">
        <f t="shared" si="764"/>
        <v>0</v>
      </c>
      <c r="Z165" s="78">
        <f t="shared" si="764"/>
        <v>0</v>
      </c>
      <c r="AA165" s="78">
        <f t="shared" ref="AA165" si="766">SUM(AA166:AA169)</f>
        <v>0</v>
      </c>
      <c r="AB165" s="78">
        <f t="shared" si="764"/>
        <v>0</v>
      </c>
      <c r="AC165" s="78">
        <f t="shared" si="764"/>
        <v>0</v>
      </c>
      <c r="AD165" s="78">
        <f t="shared" si="764"/>
        <v>0</v>
      </c>
      <c r="AE165" s="79">
        <f t="shared" si="764"/>
        <v>0</v>
      </c>
      <c r="AF165" s="262">
        <f t="shared" si="741"/>
        <v>0</v>
      </c>
      <c r="AG165" s="315">
        <f t="shared" ref="AG165:AQ165" si="767">SUM(AG166:AG169)</f>
        <v>0</v>
      </c>
      <c r="AH165" s="263">
        <f t="shared" ref="AH165" si="768">SUM(AH166:AH169)</f>
        <v>0</v>
      </c>
      <c r="AI165" s="239">
        <f t="shared" si="767"/>
        <v>0</v>
      </c>
      <c r="AJ165" s="303">
        <f t="shared" si="767"/>
        <v>0</v>
      </c>
      <c r="AK165" s="240">
        <f t="shared" si="767"/>
        <v>0</v>
      </c>
      <c r="AL165" s="241">
        <f t="shared" si="767"/>
        <v>0</v>
      </c>
      <c r="AM165" s="241">
        <f t="shared" ref="AM165" si="769">SUM(AM166:AM169)</f>
        <v>0</v>
      </c>
      <c r="AN165" s="241">
        <f t="shared" si="767"/>
        <v>0</v>
      </c>
      <c r="AO165" s="241">
        <f t="shared" si="767"/>
        <v>0</v>
      </c>
      <c r="AP165" s="241">
        <f t="shared" si="767"/>
        <v>0</v>
      </c>
      <c r="AQ165" s="239">
        <f t="shared" si="767"/>
        <v>0</v>
      </c>
      <c r="AR165" s="206"/>
      <c r="AS165" s="89"/>
      <c r="AT165" s="388"/>
      <c r="AU165" s="388"/>
      <c r="AV165" s="388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</row>
    <row r="166" spans="1:136" s="72" customFormat="1" ht="15.75" customHeight="1" x14ac:dyDescent="0.25">
      <c r="A166" s="230"/>
      <c r="B166" s="179"/>
      <c r="C166" s="179">
        <v>321</v>
      </c>
      <c r="D166" s="567" t="s">
        <v>5</v>
      </c>
      <c r="E166" s="567"/>
      <c r="F166" s="567"/>
      <c r="G166" s="567"/>
      <c r="H166" s="76">
        <f t="shared" si="735"/>
        <v>0</v>
      </c>
      <c r="I166" s="80"/>
      <c r="J166" s="94"/>
      <c r="K166" s="82"/>
      <c r="L166" s="302"/>
      <c r="M166" s="118"/>
      <c r="N166" s="81"/>
      <c r="O166" s="81"/>
      <c r="P166" s="81"/>
      <c r="Q166" s="81"/>
      <c r="R166" s="81"/>
      <c r="S166" s="82"/>
      <c r="T166" s="28">
        <f t="shared" si="738"/>
        <v>0</v>
      </c>
      <c r="U166" s="80"/>
      <c r="V166" s="94"/>
      <c r="W166" s="82"/>
      <c r="X166" s="302"/>
      <c r="Y166" s="118"/>
      <c r="Z166" s="81"/>
      <c r="AA166" s="81"/>
      <c r="AB166" s="81"/>
      <c r="AC166" s="81"/>
      <c r="AD166" s="81"/>
      <c r="AE166" s="82"/>
      <c r="AF166" s="109">
        <f t="shared" si="741"/>
        <v>0</v>
      </c>
      <c r="AG166" s="29">
        <f t="shared" ref="AG166:AG169" si="770">I166+U166</f>
        <v>0</v>
      </c>
      <c r="AH166" s="92">
        <f t="shared" ref="AH166:AH169" si="771">J166+V166</f>
        <v>0</v>
      </c>
      <c r="AI166" s="31">
        <f t="shared" ref="AI166:AI169" si="772">K166+W166</f>
        <v>0</v>
      </c>
      <c r="AJ166" s="326">
        <f t="shared" ref="AJ166:AJ169" si="773">L166+X166</f>
        <v>0</v>
      </c>
      <c r="AK166" s="290">
        <f t="shared" ref="AK166:AK169" si="774">M166+Y166</f>
        <v>0</v>
      </c>
      <c r="AL166" s="30">
        <f t="shared" ref="AL166:AL169" si="775">N166+Z166</f>
        <v>0</v>
      </c>
      <c r="AM166" s="30">
        <f t="shared" ref="AM166:AM169" si="776">O166+AA166</f>
        <v>0</v>
      </c>
      <c r="AN166" s="30">
        <f t="shared" ref="AN166:AN169" si="777">P166+AB166</f>
        <v>0</v>
      </c>
      <c r="AO166" s="30">
        <f t="shared" ref="AO166:AO169" si="778">Q166+AC166</f>
        <v>0</v>
      </c>
      <c r="AP166" s="30">
        <f t="shared" ref="AP166:AP169" si="779">R166+AD166</f>
        <v>0</v>
      </c>
      <c r="AQ166" s="31">
        <f t="shared" ref="AQ166:AQ169" si="780">S166+AE166</f>
        <v>0</v>
      </c>
      <c r="AR166" s="206"/>
      <c r="AS166" s="89"/>
      <c r="AT166" s="388"/>
      <c r="AU166" s="388"/>
      <c r="AV166" s="388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2" customFormat="1" ht="15.75" customHeight="1" x14ac:dyDescent="0.25">
      <c r="A167" s="230"/>
      <c r="B167" s="179"/>
      <c r="C167" s="179">
        <v>322</v>
      </c>
      <c r="D167" s="567" t="s">
        <v>6</v>
      </c>
      <c r="E167" s="567"/>
      <c r="F167" s="567"/>
      <c r="G167" s="567"/>
      <c r="H167" s="76">
        <f t="shared" si="735"/>
        <v>0</v>
      </c>
      <c r="I167" s="80"/>
      <c r="J167" s="94"/>
      <c r="K167" s="82"/>
      <c r="L167" s="302"/>
      <c r="M167" s="118"/>
      <c r="N167" s="81"/>
      <c r="O167" s="81"/>
      <c r="P167" s="81"/>
      <c r="Q167" s="81"/>
      <c r="R167" s="81"/>
      <c r="S167" s="82"/>
      <c r="T167" s="28">
        <f t="shared" si="738"/>
        <v>0</v>
      </c>
      <c r="U167" s="80"/>
      <c r="V167" s="94"/>
      <c r="W167" s="82"/>
      <c r="X167" s="302"/>
      <c r="Y167" s="118"/>
      <c r="Z167" s="81"/>
      <c r="AA167" s="81"/>
      <c r="AB167" s="81"/>
      <c r="AC167" s="81"/>
      <c r="AD167" s="81"/>
      <c r="AE167" s="82"/>
      <c r="AF167" s="109">
        <f t="shared" si="741"/>
        <v>0</v>
      </c>
      <c r="AG167" s="29">
        <f t="shared" si="770"/>
        <v>0</v>
      </c>
      <c r="AH167" s="92">
        <f t="shared" si="771"/>
        <v>0</v>
      </c>
      <c r="AI167" s="31">
        <f t="shared" si="772"/>
        <v>0</v>
      </c>
      <c r="AJ167" s="326">
        <f t="shared" si="773"/>
        <v>0</v>
      </c>
      <c r="AK167" s="290">
        <f t="shared" si="774"/>
        <v>0</v>
      </c>
      <c r="AL167" s="30">
        <f t="shared" si="775"/>
        <v>0</v>
      </c>
      <c r="AM167" s="30">
        <f t="shared" si="776"/>
        <v>0</v>
      </c>
      <c r="AN167" s="30">
        <f t="shared" si="777"/>
        <v>0</v>
      </c>
      <c r="AO167" s="30">
        <f t="shared" si="778"/>
        <v>0</v>
      </c>
      <c r="AP167" s="30">
        <f t="shared" si="779"/>
        <v>0</v>
      </c>
      <c r="AQ167" s="31">
        <f t="shared" si="780"/>
        <v>0</v>
      </c>
      <c r="AR167" s="206"/>
      <c r="AS167" s="89"/>
      <c r="AT167" s="388"/>
      <c r="AU167" s="388"/>
      <c r="AV167" s="388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</row>
    <row r="168" spans="1:136" s="72" customFormat="1" ht="15.75" customHeight="1" x14ac:dyDescent="0.25">
      <c r="A168" s="230"/>
      <c r="B168" s="179"/>
      <c r="C168" s="179">
        <v>323</v>
      </c>
      <c r="D168" s="567" t="s">
        <v>7</v>
      </c>
      <c r="E168" s="567"/>
      <c r="F168" s="567"/>
      <c r="G168" s="567"/>
      <c r="H168" s="76">
        <f>SUM(I168:S168)</f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>SUM(U168:AE168)</f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>SUM(AG168:AQ168)</f>
        <v>0</v>
      </c>
      <c r="AG168" s="29">
        <f t="shared" si="770"/>
        <v>0</v>
      </c>
      <c r="AH168" s="92">
        <f t="shared" si="771"/>
        <v>0</v>
      </c>
      <c r="AI168" s="31">
        <f t="shared" si="772"/>
        <v>0</v>
      </c>
      <c r="AJ168" s="326">
        <f t="shared" si="773"/>
        <v>0</v>
      </c>
      <c r="AK168" s="290">
        <f t="shared" si="774"/>
        <v>0</v>
      </c>
      <c r="AL168" s="30">
        <f t="shared" si="775"/>
        <v>0</v>
      </c>
      <c r="AM168" s="30">
        <f t="shared" si="776"/>
        <v>0</v>
      </c>
      <c r="AN168" s="30">
        <f t="shared" si="777"/>
        <v>0</v>
      </c>
      <c r="AO168" s="30">
        <f t="shared" si="778"/>
        <v>0</v>
      </c>
      <c r="AP168" s="30">
        <f t="shared" si="779"/>
        <v>0</v>
      </c>
      <c r="AQ168" s="31">
        <f t="shared" si="780"/>
        <v>0</v>
      </c>
      <c r="AR168" s="206"/>
      <c r="AS168" s="190"/>
      <c r="AT168" s="190"/>
      <c r="AU168" s="190"/>
      <c r="AV168" s="190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329</v>
      </c>
      <c r="D169" s="567" t="s">
        <v>8</v>
      </c>
      <c r="E169" s="567"/>
      <c r="F169" s="567"/>
      <c r="G169" s="568"/>
      <c r="H169" s="76">
        <f t="shared" ref="H169" si="781">SUM(I169:S169)</f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ref="T169" si="782">SUM(U169:AE169)</f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ref="AF169" si="783">SUM(AG169:AQ169)</f>
        <v>0</v>
      </c>
      <c r="AG169" s="29">
        <f t="shared" si="770"/>
        <v>0</v>
      </c>
      <c r="AH169" s="92">
        <f t="shared" si="771"/>
        <v>0</v>
      </c>
      <c r="AI169" s="31">
        <f t="shared" si="772"/>
        <v>0</v>
      </c>
      <c r="AJ169" s="326">
        <f t="shared" si="773"/>
        <v>0</v>
      </c>
      <c r="AK169" s="290">
        <f t="shared" si="774"/>
        <v>0</v>
      </c>
      <c r="AL169" s="30">
        <f t="shared" si="775"/>
        <v>0</v>
      </c>
      <c r="AM169" s="30">
        <f t="shared" si="776"/>
        <v>0</v>
      </c>
      <c r="AN169" s="30">
        <f t="shared" si="777"/>
        <v>0</v>
      </c>
      <c r="AO169" s="30">
        <f t="shared" si="778"/>
        <v>0</v>
      </c>
      <c r="AP169" s="30">
        <f t="shared" si="779"/>
        <v>0</v>
      </c>
      <c r="AQ169" s="31">
        <f t="shared" si="780"/>
        <v>0</v>
      </c>
      <c r="AR169" s="206"/>
      <c r="AS169" s="190"/>
      <c r="AT169" s="190"/>
      <c r="AU169" s="190"/>
      <c r="AV169" s="190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272" customFormat="1" ht="12.75" customHeight="1" x14ac:dyDescent="0.25">
      <c r="A170" s="270"/>
      <c r="B170" s="271"/>
      <c r="D170" s="273"/>
      <c r="E170" s="273"/>
      <c r="F170" s="273"/>
      <c r="G170" s="273"/>
      <c r="I170" s="634" t="s">
        <v>126</v>
      </c>
      <c r="J170" s="634"/>
      <c r="K170" s="634"/>
      <c r="L170" s="634"/>
      <c r="M170" s="634"/>
      <c r="N170" s="634"/>
      <c r="O170" s="634"/>
      <c r="P170" s="634"/>
      <c r="Q170" s="634"/>
      <c r="R170" s="634"/>
      <c r="S170" s="634"/>
      <c r="T170" s="391"/>
      <c r="U170" s="634"/>
      <c r="V170" s="634"/>
      <c r="W170" s="634"/>
      <c r="X170" s="634"/>
      <c r="Y170" s="634"/>
      <c r="Z170" s="634"/>
      <c r="AA170" s="634"/>
      <c r="AB170" s="634"/>
      <c r="AC170" s="634"/>
      <c r="AD170" s="634"/>
      <c r="AE170" s="634"/>
      <c r="AF170" s="276"/>
      <c r="AG170" s="561"/>
      <c r="AH170" s="561"/>
      <c r="AI170" s="561"/>
      <c r="AJ170" s="561"/>
      <c r="AK170" s="561"/>
      <c r="AL170" s="561"/>
      <c r="AM170" s="561"/>
      <c r="AN170" s="561"/>
      <c r="AO170" s="561"/>
      <c r="AP170" s="561"/>
      <c r="AQ170" s="562"/>
      <c r="AR170" s="274"/>
      <c r="AS170" s="310"/>
      <c r="AT170" s="310"/>
      <c r="AU170" s="310"/>
      <c r="AV170" s="310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6"/>
      <c r="DE170" s="276"/>
      <c r="DF170" s="276"/>
      <c r="DG170" s="276"/>
      <c r="DH170" s="276"/>
      <c r="DI170" s="276"/>
      <c r="DJ170" s="276"/>
      <c r="DK170" s="276"/>
      <c r="DL170" s="276"/>
      <c r="DM170" s="276"/>
      <c r="DN170" s="276"/>
      <c r="DO170" s="276"/>
      <c r="DP170" s="276"/>
      <c r="DQ170" s="276"/>
      <c r="DR170" s="276"/>
      <c r="DS170" s="276"/>
      <c r="DT170" s="276"/>
      <c r="DU170" s="276"/>
      <c r="DV170" s="276"/>
      <c r="DW170" s="276"/>
      <c r="DX170" s="276"/>
      <c r="DY170" s="276"/>
      <c r="DZ170" s="276"/>
      <c r="EA170" s="276"/>
      <c r="EB170" s="276"/>
      <c r="EC170" s="276"/>
      <c r="ED170" s="276"/>
      <c r="EE170" s="276"/>
      <c r="EF170" s="276"/>
    </row>
    <row r="171" spans="1:136" s="62" customFormat="1" ht="10.5" customHeight="1" x14ac:dyDescent="0.25">
      <c r="A171" s="232"/>
      <c r="B171" s="87"/>
      <c r="C171" s="87"/>
      <c r="D171" s="88"/>
      <c r="E171" s="88"/>
      <c r="F171" s="88"/>
      <c r="G171" s="88"/>
      <c r="H171" s="91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1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1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125"/>
      <c r="AR171" s="206"/>
      <c r="AS171" s="438"/>
      <c r="AT171" s="438"/>
      <c r="AU171" s="438"/>
      <c r="AV171" s="438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</row>
    <row r="172" spans="1:136" s="110" customFormat="1" ht="27" customHeight="1" x14ac:dyDescent="0.25">
      <c r="A172" s="600" t="s">
        <v>296</v>
      </c>
      <c r="B172" s="601"/>
      <c r="C172" s="601"/>
      <c r="D172" s="602" t="s">
        <v>293</v>
      </c>
      <c r="E172" s="602"/>
      <c r="F172" s="602"/>
      <c r="G172" s="603"/>
      <c r="H172" s="97">
        <f>SUM(I172:S172)</f>
        <v>7916201</v>
      </c>
      <c r="I172" s="98">
        <f t="shared" ref="I172:S172" si="784">I173+I193+I203</f>
        <v>0</v>
      </c>
      <c r="J172" s="284">
        <f t="shared" si="784"/>
        <v>936000</v>
      </c>
      <c r="K172" s="122">
        <f t="shared" si="784"/>
        <v>0</v>
      </c>
      <c r="L172" s="299">
        <f t="shared" si="784"/>
        <v>6450000</v>
      </c>
      <c r="M172" s="119">
        <f t="shared" si="784"/>
        <v>452051</v>
      </c>
      <c r="N172" s="99">
        <f t="shared" si="784"/>
        <v>70000</v>
      </c>
      <c r="O172" s="99">
        <f t="shared" si="784"/>
        <v>0</v>
      </c>
      <c r="P172" s="99">
        <f t="shared" si="784"/>
        <v>0</v>
      </c>
      <c r="Q172" s="99">
        <f t="shared" si="784"/>
        <v>2000</v>
      </c>
      <c r="R172" s="99">
        <f t="shared" si="784"/>
        <v>6150</v>
      </c>
      <c r="S172" s="122">
        <f t="shared" si="784"/>
        <v>0</v>
      </c>
      <c r="T172" s="246">
        <f>SUM(U172:AE172)</f>
        <v>1150</v>
      </c>
      <c r="U172" s="98">
        <f t="shared" ref="U172:AE172" si="785">U173+U193+U203</f>
        <v>0</v>
      </c>
      <c r="V172" s="284">
        <f t="shared" si="785"/>
        <v>0</v>
      </c>
      <c r="W172" s="122">
        <f t="shared" si="785"/>
        <v>0</v>
      </c>
      <c r="X172" s="299">
        <f t="shared" si="785"/>
        <v>0</v>
      </c>
      <c r="Y172" s="119">
        <f t="shared" si="785"/>
        <v>0</v>
      </c>
      <c r="Z172" s="99">
        <f t="shared" si="785"/>
        <v>0</v>
      </c>
      <c r="AA172" s="99">
        <f t="shared" si="785"/>
        <v>0</v>
      </c>
      <c r="AB172" s="99">
        <f t="shared" si="785"/>
        <v>0</v>
      </c>
      <c r="AC172" s="99">
        <f t="shared" si="785"/>
        <v>0</v>
      </c>
      <c r="AD172" s="99">
        <f t="shared" si="785"/>
        <v>1150</v>
      </c>
      <c r="AE172" s="122">
        <f t="shared" si="785"/>
        <v>0</v>
      </c>
      <c r="AF172" s="260">
        <f t="shared" ref="AF172:AF187" si="786">SUM(AG172:AQ172)</f>
        <v>7917351</v>
      </c>
      <c r="AG172" s="462">
        <f t="shared" ref="AG172:AQ172" si="787">AG173+AG193+AG203</f>
        <v>0</v>
      </c>
      <c r="AH172" s="463">
        <f t="shared" si="787"/>
        <v>936000</v>
      </c>
      <c r="AI172" s="464">
        <f t="shared" si="787"/>
        <v>0</v>
      </c>
      <c r="AJ172" s="465">
        <f t="shared" si="787"/>
        <v>6450000</v>
      </c>
      <c r="AK172" s="466">
        <f t="shared" si="787"/>
        <v>452051</v>
      </c>
      <c r="AL172" s="467">
        <f t="shared" si="787"/>
        <v>70000</v>
      </c>
      <c r="AM172" s="467">
        <f t="shared" si="787"/>
        <v>0</v>
      </c>
      <c r="AN172" s="467">
        <f t="shared" si="787"/>
        <v>0</v>
      </c>
      <c r="AO172" s="467">
        <f t="shared" si="787"/>
        <v>2000</v>
      </c>
      <c r="AP172" s="467">
        <f t="shared" si="787"/>
        <v>7300</v>
      </c>
      <c r="AQ172" s="464">
        <f t="shared" si="787"/>
        <v>0</v>
      </c>
      <c r="AR172" s="206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38"/>
      <c r="BH172" s="438"/>
      <c r="BI172" s="195"/>
      <c r="BJ172" s="195"/>
      <c r="BK172" s="195"/>
      <c r="BL172" s="195"/>
      <c r="BM172" s="195"/>
      <c r="BN172" s="195"/>
      <c r="BO172" s="195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</row>
    <row r="173" spans="1:136" s="74" customFormat="1" ht="25.5" customHeight="1" x14ac:dyDescent="0.25">
      <c r="A173" s="594" t="s">
        <v>294</v>
      </c>
      <c r="B173" s="595"/>
      <c r="C173" s="595"/>
      <c r="D173" s="572" t="s">
        <v>131</v>
      </c>
      <c r="E173" s="572"/>
      <c r="F173" s="572"/>
      <c r="G173" s="573"/>
      <c r="H173" s="83">
        <f>SUM(I173:S173)</f>
        <v>7659000</v>
      </c>
      <c r="I173" s="84">
        <f>I174+I188</f>
        <v>0</v>
      </c>
      <c r="J173" s="285">
        <f t="shared" ref="J173:R173" si="788">J174+J188</f>
        <v>926000</v>
      </c>
      <c r="K173" s="86">
        <f t="shared" si="788"/>
        <v>0</v>
      </c>
      <c r="L173" s="300">
        <f t="shared" si="788"/>
        <v>6450000</v>
      </c>
      <c r="M173" s="120">
        <f t="shared" si="788"/>
        <v>211000</v>
      </c>
      <c r="N173" s="85">
        <f t="shared" si="788"/>
        <v>70000</v>
      </c>
      <c r="O173" s="85">
        <f>O174+O188</f>
        <v>0</v>
      </c>
      <c r="P173" s="85">
        <f t="shared" si="788"/>
        <v>0</v>
      </c>
      <c r="Q173" s="85">
        <f t="shared" si="788"/>
        <v>2000</v>
      </c>
      <c r="R173" s="85">
        <f t="shared" si="788"/>
        <v>0</v>
      </c>
      <c r="S173" s="86">
        <f>S174+S188</f>
        <v>0</v>
      </c>
      <c r="T173" s="245">
        <f>SUM(U173:AE173)</f>
        <v>0</v>
      </c>
      <c r="U173" s="84">
        <f>U174+U188</f>
        <v>0</v>
      </c>
      <c r="V173" s="285">
        <f t="shared" ref="V173" si="789">V174+V188</f>
        <v>0</v>
      </c>
      <c r="W173" s="86">
        <f t="shared" ref="W173" si="790">W174+W188</f>
        <v>0</v>
      </c>
      <c r="X173" s="300">
        <f t="shared" ref="X173" si="791">X174+X188</f>
        <v>0</v>
      </c>
      <c r="Y173" s="120">
        <f t="shared" ref="Y173" si="792">Y174+Y188</f>
        <v>0</v>
      </c>
      <c r="Z173" s="85">
        <f t="shared" ref="Z173" si="793">Z174+Z188</f>
        <v>0</v>
      </c>
      <c r="AA173" s="85">
        <f>AA174+AA188</f>
        <v>0</v>
      </c>
      <c r="AB173" s="85">
        <f t="shared" ref="AB173" si="794">AB174+AB188</f>
        <v>0</v>
      </c>
      <c r="AC173" s="85">
        <f t="shared" ref="AC173" si="795">AC174+AC188</f>
        <v>0</v>
      </c>
      <c r="AD173" s="85">
        <f t="shared" ref="AD173" si="796">AD174+AD188</f>
        <v>0</v>
      </c>
      <c r="AE173" s="86">
        <f>AE174+AE188</f>
        <v>0</v>
      </c>
      <c r="AF173" s="261">
        <f>SUM(AG173:AQ173)</f>
        <v>7659000</v>
      </c>
      <c r="AG173" s="468">
        <f>AG174+AG188</f>
        <v>0</v>
      </c>
      <c r="AH173" s="469">
        <f t="shared" ref="AH173" si="797">AH174+AH188</f>
        <v>926000</v>
      </c>
      <c r="AI173" s="470">
        <f t="shared" ref="AI173" si="798">AI174+AI188</f>
        <v>0</v>
      </c>
      <c r="AJ173" s="471">
        <f t="shared" ref="AJ173" si="799">AJ174+AJ188</f>
        <v>6450000</v>
      </c>
      <c r="AK173" s="472">
        <f t="shared" ref="AK173" si="800">AK174+AK188</f>
        <v>211000</v>
      </c>
      <c r="AL173" s="473">
        <f t="shared" ref="AL173" si="801">AL174+AL188</f>
        <v>70000</v>
      </c>
      <c r="AM173" s="473">
        <f>AM174+AM188</f>
        <v>0</v>
      </c>
      <c r="AN173" s="473">
        <f t="shared" ref="AN173" si="802">AN174+AN188</f>
        <v>0</v>
      </c>
      <c r="AO173" s="473">
        <f t="shared" ref="AO173" si="803">AO174+AO188</f>
        <v>2000</v>
      </c>
      <c r="AP173" s="473">
        <f t="shared" ref="AP173" si="804">AP174+AP188</f>
        <v>0</v>
      </c>
      <c r="AQ173" s="470">
        <f>AQ174+AQ188</f>
        <v>0</v>
      </c>
      <c r="AR173" s="192"/>
      <c r="AS173" s="438"/>
      <c r="AT173" s="438"/>
      <c r="AU173" s="438"/>
      <c r="AV173" s="438"/>
      <c r="AW173" s="192"/>
      <c r="AX173" s="192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4" customFormat="1" ht="15.75" customHeight="1" x14ac:dyDescent="0.25">
      <c r="A174" s="436">
        <v>3</v>
      </c>
      <c r="B174" s="68"/>
      <c r="C174" s="90"/>
      <c r="D174" s="565" t="s">
        <v>16</v>
      </c>
      <c r="E174" s="565"/>
      <c r="F174" s="565"/>
      <c r="G174" s="566"/>
      <c r="H174" s="75">
        <f t="shared" ref="H174:H187" si="805">SUM(I174:S174)</f>
        <v>7659000</v>
      </c>
      <c r="I174" s="77">
        <f t="shared" ref="I174:S174" si="806">I175+I179+I185</f>
        <v>0</v>
      </c>
      <c r="J174" s="61">
        <f t="shared" si="806"/>
        <v>926000</v>
      </c>
      <c r="K174" s="79">
        <f t="shared" si="806"/>
        <v>0</v>
      </c>
      <c r="L174" s="301">
        <f t="shared" si="806"/>
        <v>6450000</v>
      </c>
      <c r="M174" s="95">
        <f t="shared" si="806"/>
        <v>211000</v>
      </c>
      <c r="N174" s="78">
        <f t="shared" si="806"/>
        <v>70000</v>
      </c>
      <c r="O174" s="78">
        <f t="shared" si="806"/>
        <v>0</v>
      </c>
      <c r="P174" s="78">
        <f t="shared" si="806"/>
        <v>0</v>
      </c>
      <c r="Q174" s="78">
        <f t="shared" si="806"/>
        <v>2000</v>
      </c>
      <c r="R174" s="78">
        <f t="shared" si="806"/>
        <v>0</v>
      </c>
      <c r="S174" s="79">
        <f t="shared" si="806"/>
        <v>0</v>
      </c>
      <c r="T174" s="237">
        <f t="shared" ref="T174:T187" si="807">SUM(U174:AE174)</f>
        <v>0</v>
      </c>
      <c r="U174" s="77">
        <f t="shared" ref="U174:AE174" si="808">U175+U179+U185</f>
        <v>0</v>
      </c>
      <c r="V174" s="61">
        <f t="shared" si="808"/>
        <v>0</v>
      </c>
      <c r="W174" s="79">
        <f t="shared" si="808"/>
        <v>0</v>
      </c>
      <c r="X174" s="301">
        <f t="shared" si="808"/>
        <v>0</v>
      </c>
      <c r="Y174" s="95">
        <f t="shared" si="808"/>
        <v>0</v>
      </c>
      <c r="Z174" s="78">
        <f t="shared" si="808"/>
        <v>0</v>
      </c>
      <c r="AA174" s="78">
        <f t="shared" si="808"/>
        <v>0</v>
      </c>
      <c r="AB174" s="78">
        <f t="shared" si="808"/>
        <v>0</v>
      </c>
      <c r="AC174" s="78">
        <f t="shared" si="808"/>
        <v>0</v>
      </c>
      <c r="AD174" s="78">
        <f t="shared" si="808"/>
        <v>0</v>
      </c>
      <c r="AE174" s="79">
        <f t="shared" si="808"/>
        <v>0</v>
      </c>
      <c r="AF174" s="262">
        <f t="shared" si="786"/>
        <v>7659000</v>
      </c>
      <c r="AG174" s="315">
        <f t="shared" ref="AG174:AQ174" si="809">AG175+AG179+AG185</f>
        <v>0</v>
      </c>
      <c r="AH174" s="263">
        <f t="shared" si="809"/>
        <v>926000</v>
      </c>
      <c r="AI174" s="239">
        <f t="shared" si="809"/>
        <v>0</v>
      </c>
      <c r="AJ174" s="303">
        <f t="shared" si="809"/>
        <v>6450000</v>
      </c>
      <c r="AK174" s="240">
        <f t="shared" si="809"/>
        <v>211000</v>
      </c>
      <c r="AL174" s="241">
        <f t="shared" si="809"/>
        <v>70000</v>
      </c>
      <c r="AM174" s="241">
        <f t="shared" si="809"/>
        <v>0</v>
      </c>
      <c r="AN174" s="241">
        <f t="shared" si="809"/>
        <v>0</v>
      </c>
      <c r="AO174" s="241">
        <f t="shared" si="809"/>
        <v>2000</v>
      </c>
      <c r="AP174" s="241">
        <f t="shared" si="809"/>
        <v>0</v>
      </c>
      <c r="AQ174" s="239">
        <f t="shared" si="809"/>
        <v>0</v>
      </c>
      <c r="AR174" s="192"/>
      <c r="AS174" s="191"/>
      <c r="AT174" s="191"/>
      <c r="AU174" s="191"/>
      <c r="AV174" s="191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3" customFormat="1" ht="15.75" customHeight="1" x14ac:dyDescent="0.25">
      <c r="A175" s="563">
        <v>31</v>
      </c>
      <c r="B175" s="564"/>
      <c r="C175" s="90"/>
      <c r="D175" s="565" t="s">
        <v>0</v>
      </c>
      <c r="E175" s="565"/>
      <c r="F175" s="565"/>
      <c r="G175" s="566"/>
      <c r="H175" s="75">
        <f t="shared" si="805"/>
        <v>6489000</v>
      </c>
      <c r="I175" s="96">
        <f>SUM(I176:I178)</f>
        <v>0</v>
      </c>
      <c r="J175" s="61">
        <f>SUM(J176:J178)</f>
        <v>0</v>
      </c>
      <c r="K175" s="79">
        <f t="shared" ref="K175:S175" si="810">SUM(K176:K178)</f>
        <v>0</v>
      </c>
      <c r="L175" s="301">
        <f t="shared" si="810"/>
        <v>6445000</v>
      </c>
      <c r="M175" s="95">
        <f t="shared" si="810"/>
        <v>44000</v>
      </c>
      <c r="N175" s="78">
        <f t="shared" si="810"/>
        <v>0</v>
      </c>
      <c r="O175" s="78">
        <f t="shared" ref="O175" si="811">SUM(O176:O178)</f>
        <v>0</v>
      </c>
      <c r="P175" s="78">
        <f t="shared" si="810"/>
        <v>0</v>
      </c>
      <c r="Q175" s="78">
        <f t="shared" si="810"/>
        <v>0</v>
      </c>
      <c r="R175" s="78">
        <f t="shared" si="810"/>
        <v>0</v>
      </c>
      <c r="S175" s="229">
        <f t="shared" si="810"/>
        <v>0</v>
      </c>
      <c r="T175" s="248">
        <f t="shared" si="807"/>
        <v>0</v>
      </c>
      <c r="U175" s="96">
        <f>SUM(U176:U178)</f>
        <v>0</v>
      </c>
      <c r="V175" s="78">
        <f>SUM(V176:V178)</f>
        <v>0</v>
      </c>
      <c r="W175" s="79">
        <f t="shared" ref="W175:AE175" si="812">SUM(W176:W178)</f>
        <v>0</v>
      </c>
      <c r="X175" s="301">
        <f t="shared" si="812"/>
        <v>0</v>
      </c>
      <c r="Y175" s="95">
        <f t="shared" si="812"/>
        <v>0</v>
      </c>
      <c r="Z175" s="78">
        <f t="shared" si="812"/>
        <v>0</v>
      </c>
      <c r="AA175" s="78">
        <f t="shared" ref="AA175" si="813">SUM(AA176:AA178)</f>
        <v>0</v>
      </c>
      <c r="AB175" s="78">
        <f t="shared" si="812"/>
        <v>0</v>
      </c>
      <c r="AC175" s="78">
        <f t="shared" si="812"/>
        <v>0</v>
      </c>
      <c r="AD175" s="78">
        <f t="shared" si="812"/>
        <v>0</v>
      </c>
      <c r="AE175" s="229">
        <f t="shared" si="812"/>
        <v>0</v>
      </c>
      <c r="AF175" s="262">
        <f t="shared" si="786"/>
        <v>6489000</v>
      </c>
      <c r="AG175" s="238">
        <f>SUM(AG176:AG178)</f>
        <v>0</v>
      </c>
      <c r="AH175" s="241">
        <f>SUM(AH176:AH178)</f>
        <v>0</v>
      </c>
      <c r="AI175" s="239">
        <f t="shared" ref="AI175:AQ175" si="814">SUM(AI176:AI178)</f>
        <v>0</v>
      </c>
      <c r="AJ175" s="303">
        <f t="shared" si="814"/>
        <v>6445000</v>
      </c>
      <c r="AK175" s="240">
        <f t="shared" si="814"/>
        <v>44000</v>
      </c>
      <c r="AL175" s="241">
        <f t="shared" si="814"/>
        <v>0</v>
      </c>
      <c r="AM175" s="241">
        <f t="shared" ref="AM175" si="815">SUM(AM176:AM178)</f>
        <v>0</v>
      </c>
      <c r="AN175" s="241">
        <f t="shared" si="814"/>
        <v>0</v>
      </c>
      <c r="AO175" s="241">
        <f t="shared" si="814"/>
        <v>0</v>
      </c>
      <c r="AP175" s="241">
        <f t="shared" si="814"/>
        <v>0</v>
      </c>
      <c r="AQ175" s="242">
        <f t="shared" si="814"/>
        <v>0</v>
      </c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</row>
    <row r="176" spans="1:136" s="72" customFormat="1" ht="15.75" customHeight="1" x14ac:dyDescent="0.25">
      <c r="A176" s="230"/>
      <c r="B176" s="179"/>
      <c r="C176" s="179">
        <v>311</v>
      </c>
      <c r="D176" s="567" t="s">
        <v>1</v>
      </c>
      <c r="E176" s="567"/>
      <c r="F176" s="567"/>
      <c r="G176" s="567"/>
      <c r="H176" s="76">
        <f t="shared" si="805"/>
        <v>5298000</v>
      </c>
      <c r="I176" s="80"/>
      <c r="J176" s="94"/>
      <c r="K176" s="82"/>
      <c r="L176" s="302">
        <v>5295000</v>
      </c>
      <c r="M176" s="118">
        <v>3000</v>
      </c>
      <c r="N176" s="81"/>
      <c r="O176" s="81"/>
      <c r="P176" s="81"/>
      <c r="Q176" s="81"/>
      <c r="R176" s="81"/>
      <c r="S176" s="82"/>
      <c r="T176" s="28">
        <f t="shared" si="807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86"/>
        <v>5298000</v>
      </c>
      <c r="AG176" s="29">
        <f t="shared" ref="AG176:AG178" si="816">I176+U176</f>
        <v>0</v>
      </c>
      <c r="AH176" s="92">
        <f t="shared" ref="AH176:AH178" si="817">J176+V176</f>
        <v>0</v>
      </c>
      <c r="AI176" s="31">
        <f t="shared" ref="AI176:AI178" si="818">K176+W176</f>
        <v>0</v>
      </c>
      <c r="AJ176" s="326">
        <f t="shared" ref="AJ176:AJ178" si="819">L176+X176</f>
        <v>5295000</v>
      </c>
      <c r="AK176" s="290">
        <f t="shared" ref="AK176:AK178" si="820">M176+Y176</f>
        <v>3000</v>
      </c>
      <c r="AL176" s="30">
        <f t="shared" ref="AL176:AL178" si="821">N176+Z176</f>
        <v>0</v>
      </c>
      <c r="AM176" s="30">
        <f t="shared" ref="AM176:AM178" si="822">O176+AA176</f>
        <v>0</v>
      </c>
      <c r="AN176" s="30">
        <f t="shared" ref="AN176:AN178" si="823">P176+AB176</f>
        <v>0</v>
      </c>
      <c r="AO176" s="30">
        <f t="shared" ref="AO176:AO178" si="824">Q176+AC176</f>
        <v>0</v>
      </c>
      <c r="AP176" s="30">
        <f t="shared" ref="AP176:AP178" si="825">R176+AD176</f>
        <v>0</v>
      </c>
      <c r="AQ176" s="31">
        <f t="shared" ref="AQ176:AQ178" si="826">S176+AE176</f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2" customFormat="1" ht="15.75" customHeight="1" x14ac:dyDescent="0.25">
      <c r="A177" s="230"/>
      <c r="B177" s="179"/>
      <c r="C177" s="179">
        <v>312</v>
      </c>
      <c r="D177" s="567" t="s">
        <v>2</v>
      </c>
      <c r="E177" s="567"/>
      <c r="F177" s="567"/>
      <c r="G177" s="568"/>
      <c r="H177" s="76">
        <f t="shared" si="805"/>
        <v>290000</v>
      </c>
      <c r="I177" s="80"/>
      <c r="J177" s="94"/>
      <c r="K177" s="82"/>
      <c r="L177" s="302">
        <v>250000</v>
      </c>
      <c r="M177" s="118">
        <v>40000</v>
      </c>
      <c r="N177" s="81"/>
      <c r="O177" s="81"/>
      <c r="P177" s="81"/>
      <c r="Q177" s="81"/>
      <c r="R177" s="81"/>
      <c r="S177" s="82"/>
      <c r="T177" s="28">
        <f t="shared" si="807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786"/>
        <v>290000</v>
      </c>
      <c r="AG177" s="29">
        <f t="shared" si="816"/>
        <v>0</v>
      </c>
      <c r="AH177" s="92">
        <f t="shared" si="817"/>
        <v>0</v>
      </c>
      <c r="AI177" s="31">
        <f t="shared" si="818"/>
        <v>0</v>
      </c>
      <c r="AJ177" s="326">
        <f t="shared" si="819"/>
        <v>250000</v>
      </c>
      <c r="AK177" s="290">
        <f t="shared" si="820"/>
        <v>40000</v>
      </c>
      <c r="AL177" s="30">
        <f t="shared" si="821"/>
        <v>0</v>
      </c>
      <c r="AM177" s="30">
        <f t="shared" si="822"/>
        <v>0</v>
      </c>
      <c r="AN177" s="30">
        <f t="shared" si="823"/>
        <v>0</v>
      </c>
      <c r="AO177" s="30">
        <f t="shared" si="824"/>
        <v>0</v>
      </c>
      <c r="AP177" s="30">
        <f t="shared" si="825"/>
        <v>0</v>
      </c>
      <c r="AQ177" s="31">
        <f t="shared" si="826"/>
        <v>0</v>
      </c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313</v>
      </c>
      <c r="D178" s="567" t="s">
        <v>3</v>
      </c>
      <c r="E178" s="567"/>
      <c r="F178" s="567"/>
      <c r="G178" s="567"/>
      <c r="H178" s="76">
        <f t="shared" si="805"/>
        <v>901000</v>
      </c>
      <c r="I178" s="80"/>
      <c r="J178" s="94"/>
      <c r="K178" s="82"/>
      <c r="L178" s="302">
        <v>900000</v>
      </c>
      <c r="M178" s="118">
        <v>1000</v>
      </c>
      <c r="N178" s="81"/>
      <c r="O178" s="81"/>
      <c r="P178" s="81"/>
      <c r="Q178" s="81"/>
      <c r="R178" s="81"/>
      <c r="S178" s="82"/>
      <c r="T178" s="28">
        <f t="shared" si="807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86"/>
        <v>901000</v>
      </c>
      <c r="AG178" s="29">
        <f t="shared" si="816"/>
        <v>0</v>
      </c>
      <c r="AH178" s="92">
        <f t="shared" si="817"/>
        <v>0</v>
      </c>
      <c r="AI178" s="31">
        <f t="shared" si="818"/>
        <v>0</v>
      </c>
      <c r="AJ178" s="326">
        <f t="shared" si="819"/>
        <v>900000</v>
      </c>
      <c r="AK178" s="290">
        <f t="shared" si="820"/>
        <v>1000</v>
      </c>
      <c r="AL178" s="30">
        <f t="shared" si="821"/>
        <v>0</v>
      </c>
      <c r="AM178" s="30">
        <f t="shared" si="822"/>
        <v>0</v>
      </c>
      <c r="AN178" s="30">
        <f t="shared" si="823"/>
        <v>0</v>
      </c>
      <c r="AO178" s="30">
        <f t="shared" si="824"/>
        <v>0</v>
      </c>
      <c r="AP178" s="30">
        <f t="shared" si="825"/>
        <v>0</v>
      </c>
      <c r="AQ178" s="31">
        <f t="shared" si="826"/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3" customFormat="1" ht="15.75" customHeight="1" x14ac:dyDescent="0.25">
      <c r="A179" s="563">
        <v>32</v>
      </c>
      <c r="B179" s="564"/>
      <c r="C179" s="90"/>
      <c r="D179" s="565" t="s">
        <v>4</v>
      </c>
      <c r="E179" s="565"/>
      <c r="F179" s="565"/>
      <c r="G179" s="566"/>
      <c r="H179" s="75">
        <f t="shared" si="805"/>
        <v>1161000</v>
      </c>
      <c r="I179" s="77">
        <f>SUM(I180:I184)</f>
        <v>0</v>
      </c>
      <c r="J179" s="61">
        <f>SUM(J180:J184)</f>
        <v>919000</v>
      </c>
      <c r="K179" s="79">
        <f t="shared" ref="K179:S179" si="827">SUM(K180:K184)</f>
        <v>0</v>
      </c>
      <c r="L179" s="301">
        <f>SUM(L180:L184)</f>
        <v>5000</v>
      </c>
      <c r="M179" s="95">
        <f t="shared" si="827"/>
        <v>165000</v>
      </c>
      <c r="N179" s="78">
        <f t="shared" si="827"/>
        <v>70000</v>
      </c>
      <c r="O179" s="78">
        <f t="shared" ref="O179" si="828">SUM(O180:O184)</f>
        <v>0</v>
      </c>
      <c r="P179" s="78">
        <f t="shared" si="827"/>
        <v>0</v>
      </c>
      <c r="Q179" s="78">
        <f t="shared" si="827"/>
        <v>2000</v>
      </c>
      <c r="R179" s="78">
        <f t="shared" si="827"/>
        <v>0</v>
      </c>
      <c r="S179" s="79">
        <f t="shared" si="827"/>
        <v>0</v>
      </c>
      <c r="T179" s="237">
        <f t="shared" si="807"/>
        <v>-3000</v>
      </c>
      <c r="U179" s="77">
        <f>SUM(U180:U184)</f>
        <v>0</v>
      </c>
      <c r="V179" s="61">
        <f>SUM(V180:V184)</f>
        <v>0</v>
      </c>
      <c r="W179" s="79">
        <f t="shared" ref="W179" si="829">SUM(W180:W184)</f>
        <v>0</v>
      </c>
      <c r="X179" s="301">
        <f>SUM(X180:X184)</f>
        <v>0</v>
      </c>
      <c r="Y179" s="95">
        <f t="shared" ref="Y179:AE179" si="830">SUM(Y180:Y184)</f>
        <v>-3000</v>
      </c>
      <c r="Z179" s="78">
        <f t="shared" si="830"/>
        <v>0</v>
      </c>
      <c r="AA179" s="78">
        <f t="shared" ref="AA179" si="831">SUM(AA180:AA184)</f>
        <v>0</v>
      </c>
      <c r="AB179" s="78">
        <f t="shared" si="830"/>
        <v>0</v>
      </c>
      <c r="AC179" s="78">
        <f t="shared" si="830"/>
        <v>0</v>
      </c>
      <c r="AD179" s="78">
        <f t="shared" si="830"/>
        <v>0</v>
      </c>
      <c r="AE179" s="79">
        <f t="shared" si="830"/>
        <v>0</v>
      </c>
      <c r="AF179" s="262">
        <f t="shared" si="786"/>
        <v>1158000</v>
      </c>
      <c r="AG179" s="315">
        <f>SUM(AG180:AG184)</f>
        <v>0</v>
      </c>
      <c r="AH179" s="263">
        <f>SUM(AH180:AH184)</f>
        <v>919000</v>
      </c>
      <c r="AI179" s="239">
        <f t="shared" ref="AI179" si="832">SUM(AI180:AI184)</f>
        <v>0</v>
      </c>
      <c r="AJ179" s="303">
        <f>SUM(AJ180:AJ184)</f>
        <v>5000</v>
      </c>
      <c r="AK179" s="240">
        <f t="shared" ref="AK179:AQ179" si="833">SUM(AK180:AK184)</f>
        <v>162000</v>
      </c>
      <c r="AL179" s="241">
        <f t="shared" si="833"/>
        <v>70000</v>
      </c>
      <c r="AM179" s="241">
        <f t="shared" ref="AM179" si="834">SUM(AM180:AM184)</f>
        <v>0</v>
      </c>
      <c r="AN179" s="241">
        <f t="shared" si="833"/>
        <v>0</v>
      </c>
      <c r="AO179" s="241">
        <f t="shared" si="833"/>
        <v>2000</v>
      </c>
      <c r="AP179" s="241">
        <f t="shared" si="833"/>
        <v>0</v>
      </c>
      <c r="AQ179" s="239">
        <f t="shared" si="833"/>
        <v>0</v>
      </c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</row>
    <row r="180" spans="1:136" s="72" customFormat="1" ht="15.75" customHeight="1" x14ac:dyDescent="0.25">
      <c r="A180" s="230"/>
      <c r="B180" s="179"/>
      <c r="C180" s="179">
        <v>321</v>
      </c>
      <c r="D180" s="567" t="s">
        <v>5</v>
      </c>
      <c r="E180" s="567"/>
      <c r="F180" s="567"/>
      <c r="G180" s="567"/>
      <c r="H180" s="76">
        <f t="shared" si="805"/>
        <v>380000</v>
      </c>
      <c r="I180" s="80"/>
      <c r="J180" s="94">
        <v>350000</v>
      </c>
      <c r="K180" s="82"/>
      <c r="L180" s="302">
        <v>5000</v>
      </c>
      <c r="M180" s="118">
        <v>25000</v>
      </c>
      <c r="N180" s="81"/>
      <c r="O180" s="81"/>
      <c r="P180" s="81"/>
      <c r="Q180" s="81"/>
      <c r="R180" s="81"/>
      <c r="S180" s="82"/>
      <c r="T180" s="28">
        <f t="shared" si="807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786"/>
        <v>380000</v>
      </c>
      <c r="AG180" s="29">
        <f t="shared" ref="AG180:AG184" si="835">I180+U180</f>
        <v>0</v>
      </c>
      <c r="AH180" s="92">
        <f t="shared" ref="AH180:AH184" si="836">J180+V180</f>
        <v>350000</v>
      </c>
      <c r="AI180" s="31">
        <f t="shared" ref="AI180:AI184" si="837">K180+W180</f>
        <v>0</v>
      </c>
      <c r="AJ180" s="326">
        <f t="shared" ref="AJ180:AJ184" si="838">L180+X180</f>
        <v>5000</v>
      </c>
      <c r="AK180" s="290">
        <f t="shared" ref="AK180:AK184" si="839">M180+Y180</f>
        <v>25000</v>
      </c>
      <c r="AL180" s="30">
        <f t="shared" ref="AL180:AL184" si="840">N180+Z180</f>
        <v>0</v>
      </c>
      <c r="AM180" s="30">
        <f t="shared" ref="AM180:AM184" si="841">O180+AA180</f>
        <v>0</v>
      </c>
      <c r="AN180" s="30">
        <f t="shared" ref="AN180:AN184" si="842">P180+AB180</f>
        <v>0</v>
      </c>
      <c r="AO180" s="30">
        <f t="shared" ref="AO180:AO184" si="843">Q180+AC180</f>
        <v>0</v>
      </c>
      <c r="AP180" s="30">
        <f t="shared" ref="AP180:AP184" si="844">R180+AD180</f>
        <v>0</v>
      </c>
      <c r="AQ180" s="31">
        <f t="shared" ref="AQ180:AQ184" si="845">S180+AE180</f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322</v>
      </c>
      <c r="D181" s="567" t="s">
        <v>6</v>
      </c>
      <c r="E181" s="567"/>
      <c r="F181" s="567"/>
      <c r="G181" s="567"/>
      <c r="H181" s="76">
        <f t="shared" si="805"/>
        <v>462400</v>
      </c>
      <c r="I181" s="80"/>
      <c r="J181" s="94">
        <v>394400</v>
      </c>
      <c r="K181" s="82"/>
      <c r="L181" s="302"/>
      <c r="M181" s="118">
        <v>33000</v>
      </c>
      <c r="N181" s="81">
        <v>35000</v>
      </c>
      <c r="O181" s="81"/>
      <c r="P181" s="81"/>
      <c r="Q181" s="81"/>
      <c r="R181" s="81"/>
      <c r="S181" s="82"/>
      <c r="T181" s="28">
        <f t="shared" si="807"/>
        <v>-3000</v>
      </c>
      <c r="U181" s="80"/>
      <c r="V181" s="94"/>
      <c r="W181" s="82"/>
      <c r="X181" s="302"/>
      <c r="Y181" s="118">
        <v>-3000</v>
      </c>
      <c r="Z181" s="81"/>
      <c r="AA181" s="81"/>
      <c r="AB181" s="81"/>
      <c r="AC181" s="81"/>
      <c r="AD181" s="81"/>
      <c r="AE181" s="82"/>
      <c r="AF181" s="109">
        <f t="shared" si="786"/>
        <v>459400</v>
      </c>
      <c r="AG181" s="29">
        <f t="shared" si="835"/>
        <v>0</v>
      </c>
      <c r="AH181" s="92">
        <f t="shared" si="836"/>
        <v>394400</v>
      </c>
      <c r="AI181" s="31">
        <f t="shared" si="837"/>
        <v>0</v>
      </c>
      <c r="AJ181" s="326">
        <f t="shared" si="838"/>
        <v>0</v>
      </c>
      <c r="AK181" s="290">
        <f t="shared" si="839"/>
        <v>30000</v>
      </c>
      <c r="AL181" s="30">
        <f t="shared" si="840"/>
        <v>35000</v>
      </c>
      <c r="AM181" s="30">
        <f t="shared" si="841"/>
        <v>0</v>
      </c>
      <c r="AN181" s="30">
        <f t="shared" si="842"/>
        <v>0</v>
      </c>
      <c r="AO181" s="30">
        <f t="shared" si="843"/>
        <v>0</v>
      </c>
      <c r="AP181" s="30">
        <f t="shared" si="844"/>
        <v>0</v>
      </c>
      <c r="AQ181" s="31">
        <f t="shared" si="845"/>
        <v>0</v>
      </c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323</v>
      </c>
      <c r="D182" s="567" t="s">
        <v>7</v>
      </c>
      <c r="E182" s="567"/>
      <c r="F182" s="567"/>
      <c r="G182" s="567"/>
      <c r="H182" s="76">
        <f>SUM(I182:S182)</f>
        <v>261600</v>
      </c>
      <c r="I182" s="80"/>
      <c r="J182" s="94">
        <v>154600</v>
      </c>
      <c r="K182" s="82"/>
      <c r="L182" s="302"/>
      <c r="M182" s="118">
        <v>87000</v>
      </c>
      <c r="N182" s="81">
        <v>20000</v>
      </c>
      <c r="O182" s="81"/>
      <c r="P182" s="81"/>
      <c r="Q182" s="81"/>
      <c r="R182" s="81"/>
      <c r="S182" s="82"/>
      <c r="T182" s="28">
        <f>SUM(U182:AE182)</f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786"/>
        <v>261600</v>
      </c>
      <c r="AG182" s="29">
        <f t="shared" si="835"/>
        <v>0</v>
      </c>
      <c r="AH182" s="92">
        <f t="shared" si="836"/>
        <v>154600</v>
      </c>
      <c r="AI182" s="31">
        <f t="shared" si="837"/>
        <v>0</v>
      </c>
      <c r="AJ182" s="326">
        <f t="shared" si="838"/>
        <v>0</v>
      </c>
      <c r="AK182" s="290">
        <f t="shared" si="839"/>
        <v>87000</v>
      </c>
      <c r="AL182" s="30">
        <f t="shared" si="840"/>
        <v>20000</v>
      </c>
      <c r="AM182" s="30">
        <f t="shared" si="841"/>
        <v>0</v>
      </c>
      <c r="AN182" s="30">
        <f t="shared" si="842"/>
        <v>0</v>
      </c>
      <c r="AO182" s="30">
        <f t="shared" si="843"/>
        <v>0</v>
      </c>
      <c r="AP182" s="30">
        <f t="shared" si="844"/>
        <v>0</v>
      </c>
      <c r="AQ182" s="31">
        <f t="shared" si="845"/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23.25" customHeight="1" x14ac:dyDescent="0.25">
      <c r="A183" s="230"/>
      <c r="B183" s="179"/>
      <c r="C183" s="179">
        <v>324</v>
      </c>
      <c r="D183" s="567" t="s">
        <v>90</v>
      </c>
      <c r="E183" s="567"/>
      <c r="F183" s="567"/>
      <c r="G183" s="567"/>
      <c r="H183" s="76">
        <f t="shared" si="805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807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786"/>
        <v>0</v>
      </c>
      <c r="AG183" s="29">
        <f t="shared" si="835"/>
        <v>0</v>
      </c>
      <c r="AH183" s="92">
        <f t="shared" si="836"/>
        <v>0</v>
      </c>
      <c r="AI183" s="31">
        <f t="shared" si="837"/>
        <v>0</v>
      </c>
      <c r="AJ183" s="326">
        <f t="shared" si="838"/>
        <v>0</v>
      </c>
      <c r="AK183" s="290">
        <f t="shared" si="839"/>
        <v>0</v>
      </c>
      <c r="AL183" s="30">
        <f t="shared" si="840"/>
        <v>0</v>
      </c>
      <c r="AM183" s="30">
        <f t="shared" si="841"/>
        <v>0</v>
      </c>
      <c r="AN183" s="30">
        <f t="shared" si="842"/>
        <v>0</v>
      </c>
      <c r="AO183" s="30">
        <f t="shared" si="843"/>
        <v>0</v>
      </c>
      <c r="AP183" s="30">
        <f t="shared" si="844"/>
        <v>0</v>
      </c>
      <c r="AQ183" s="31">
        <f t="shared" si="845"/>
        <v>0</v>
      </c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67" t="s">
        <v>8</v>
      </c>
      <c r="E184" s="567"/>
      <c r="F184" s="567"/>
      <c r="G184" s="568"/>
      <c r="H184" s="76">
        <f t="shared" si="805"/>
        <v>57000</v>
      </c>
      <c r="I184" s="80"/>
      <c r="J184" s="94">
        <v>20000</v>
      </c>
      <c r="K184" s="82"/>
      <c r="L184" s="302"/>
      <c r="M184" s="118">
        <v>20000</v>
      </c>
      <c r="N184" s="81">
        <v>15000</v>
      </c>
      <c r="O184" s="81"/>
      <c r="P184" s="81"/>
      <c r="Q184" s="81">
        <v>2000</v>
      </c>
      <c r="R184" s="81"/>
      <c r="S184" s="82"/>
      <c r="T184" s="28">
        <f t="shared" si="807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786"/>
        <v>57000</v>
      </c>
      <c r="AG184" s="29">
        <f t="shared" si="835"/>
        <v>0</v>
      </c>
      <c r="AH184" s="92">
        <f t="shared" si="836"/>
        <v>20000</v>
      </c>
      <c r="AI184" s="31">
        <f t="shared" si="837"/>
        <v>0</v>
      </c>
      <c r="AJ184" s="326">
        <f t="shared" si="838"/>
        <v>0</v>
      </c>
      <c r="AK184" s="290">
        <f t="shared" si="839"/>
        <v>20000</v>
      </c>
      <c r="AL184" s="30">
        <f t="shared" si="840"/>
        <v>15000</v>
      </c>
      <c r="AM184" s="30">
        <f t="shared" si="841"/>
        <v>0</v>
      </c>
      <c r="AN184" s="30">
        <f t="shared" si="842"/>
        <v>0</v>
      </c>
      <c r="AO184" s="30">
        <f t="shared" si="843"/>
        <v>2000</v>
      </c>
      <c r="AP184" s="30">
        <f t="shared" si="844"/>
        <v>0</v>
      </c>
      <c r="AQ184" s="31">
        <f t="shared" si="845"/>
        <v>0</v>
      </c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15.75" customHeight="1" x14ac:dyDescent="0.25">
      <c r="A185" s="563">
        <v>34</v>
      </c>
      <c r="B185" s="564"/>
      <c r="C185" s="90"/>
      <c r="D185" s="565" t="s">
        <v>9</v>
      </c>
      <c r="E185" s="565"/>
      <c r="F185" s="565"/>
      <c r="G185" s="566"/>
      <c r="H185" s="75">
        <f t="shared" si="805"/>
        <v>9000</v>
      </c>
      <c r="I185" s="77">
        <f>I186+I187</f>
        <v>0</v>
      </c>
      <c r="J185" s="61">
        <f>J186+J187</f>
        <v>7000</v>
      </c>
      <c r="K185" s="79">
        <f t="shared" ref="K185:S185" si="846">K186+K187</f>
        <v>0</v>
      </c>
      <c r="L185" s="301">
        <f t="shared" si="846"/>
        <v>0</v>
      </c>
      <c r="M185" s="95">
        <f t="shared" si="846"/>
        <v>2000</v>
      </c>
      <c r="N185" s="78">
        <f t="shared" si="846"/>
        <v>0</v>
      </c>
      <c r="O185" s="78">
        <f t="shared" ref="O185" si="847">O186+O187</f>
        <v>0</v>
      </c>
      <c r="P185" s="78">
        <f t="shared" si="846"/>
        <v>0</v>
      </c>
      <c r="Q185" s="78">
        <f t="shared" si="846"/>
        <v>0</v>
      </c>
      <c r="R185" s="78">
        <f t="shared" si="846"/>
        <v>0</v>
      </c>
      <c r="S185" s="79">
        <f t="shared" si="846"/>
        <v>0</v>
      </c>
      <c r="T185" s="237">
        <f t="shared" si="807"/>
        <v>3000</v>
      </c>
      <c r="U185" s="77">
        <f>U186+U187</f>
        <v>0</v>
      </c>
      <c r="V185" s="61">
        <f>V186+V187</f>
        <v>0</v>
      </c>
      <c r="W185" s="79">
        <f t="shared" ref="W185:AE185" si="848">W186+W187</f>
        <v>0</v>
      </c>
      <c r="X185" s="301">
        <f t="shared" si="848"/>
        <v>0</v>
      </c>
      <c r="Y185" s="95">
        <f t="shared" si="848"/>
        <v>3000</v>
      </c>
      <c r="Z185" s="78">
        <f t="shared" si="848"/>
        <v>0</v>
      </c>
      <c r="AA185" s="78">
        <f t="shared" ref="AA185" si="849">AA186+AA187</f>
        <v>0</v>
      </c>
      <c r="AB185" s="78">
        <f t="shared" si="848"/>
        <v>0</v>
      </c>
      <c r="AC185" s="78">
        <f t="shared" si="848"/>
        <v>0</v>
      </c>
      <c r="AD185" s="78">
        <f t="shared" si="848"/>
        <v>0</v>
      </c>
      <c r="AE185" s="79">
        <f t="shared" si="848"/>
        <v>0</v>
      </c>
      <c r="AF185" s="262">
        <f t="shared" si="786"/>
        <v>12000</v>
      </c>
      <c r="AG185" s="315">
        <f>AG186+AG187</f>
        <v>0</v>
      </c>
      <c r="AH185" s="263">
        <f>AH186+AH187</f>
        <v>7000</v>
      </c>
      <c r="AI185" s="239">
        <f t="shared" ref="AI185:AQ185" si="850">AI186+AI187</f>
        <v>0</v>
      </c>
      <c r="AJ185" s="303">
        <f t="shared" si="850"/>
        <v>0</v>
      </c>
      <c r="AK185" s="240">
        <f t="shared" si="850"/>
        <v>5000</v>
      </c>
      <c r="AL185" s="241">
        <f t="shared" si="850"/>
        <v>0</v>
      </c>
      <c r="AM185" s="241">
        <f t="shared" ref="AM185" si="851">AM186+AM187</f>
        <v>0</v>
      </c>
      <c r="AN185" s="241">
        <f t="shared" si="850"/>
        <v>0</v>
      </c>
      <c r="AO185" s="241">
        <f t="shared" si="850"/>
        <v>0</v>
      </c>
      <c r="AP185" s="241">
        <f t="shared" si="850"/>
        <v>0</v>
      </c>
      <c r="AQ185" s="239">
        <f t="shared" si="850"/>
        <v>0</v>
      </c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15.75" customHeight="1" x14ac:dyDescent="0.25">
      <c r="A186" s="230"/>
      <c r="B186" s="179"/>
      <c r="C186" s="179">
        <v>342</v>
      </c>
      <c r="D186" s="567" t="s">
        <v>80</v>
      </c>
      <c r="E186" s="567"/>
      <c r="F186" s="567"/>
      <c r="G186" s="567"/>
      <c r="H186" s="76">
        <f t="shared" si="805"/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si="807"/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si="786"/>
        <v>0</v>
      </c>
      <c r="AG186" s="29">
        <f t="shared" ref="AG186:AG187" si="852">I186+U186</f>
        <v>0</v>
      </c>
      <c r="AH186" s="92">
        <f t="shared" ref="AH186:AH187" si="853">J186+V186</f>
        <v>0</v>
      </c>
      <c r="AI186" s="31">
        <f t="shared" ref="AI186:AI187" si="854">K186+W186</f>
        <v>0</v>
      </c>
      <c r="AJ186" s="326">
        <f t="shared" ref="AJ186:AJ187" si="855">L186+X186</f>
        <v>0</v>
      </c>
      <c r="AK186" s="290">
        <f t="shared" ref="AK186:AK187" si="856">M186+Y186</f>
        <v>0</v>
      </c>
      <c r="AL186" s="30">
        <f t="shared" ref="AL186:AL187" si="857">N186+Z186</f>
        <v>0</v>
      </c>
      <c r="AM186" s="30">
        <f t="shared" ref="AM186:AM187" si="858">O186+AA186</f>
        <v>0</v>
      </c>
      <c r="AN186" s="30">
        <f t="shared" ref="AN186:AN187" si="859">P186+AB186</f>
        <v>0</v>
      </c>
      <c r="AO186" s="30">
        <f t="shared" ref="AO186:AO187" si="860">Q186+AC186</f>
        <v>0</v>
      </c>
      <c r="AP186" s="30">
        <f t="shared" ref="AP186:AP187" si="861">R186+AD186</f>
        <v>0</v>
      </c>
      <c r="AQ186" s="31">
        <f t="shared" ref="AQ186:AQ187" si="862">S186+AE186</f>
        <v>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15.75" customHeight="1" x14ac:dyDescent="0.25">
      <c r="A187" s="230"/>
      <c r="B187" s="179"/>
      <c r="C187" s="179">
        <v>343</v>
      </c>
      <c r="D187" s="567" t="s">
        <v>10</v>
      </c>
      <c r="E187" s="567"/>
      <c r="F187" s="567"/>
      <c r="G187" s="567"/>
      <c r="H187" s="76">
        <f t="shared" si="805"/>
        <v>9000</v>
      </c>
      <c r="I187" s="80"/>
      <c r="J187" s="94">
        <v>7000</v>
      </c>
      <c r="K187" s="82"/>
      <c r="L187" s="302"/>
      <c r="M187" s="118">
        <v>2000</v>
      </c>
      <c r="N187" s="81"/>
      <c r="O187" s="81"/>
      <c r="P187" s="81"/>
      <c r="Q187" s="81"/>
      <c r="R187" s="81"/>
      <c r="S187" s="82"/>
      <c r="T187" s="28">
        <f t="shared" si="807"/>
        <v>3000</v>
      </c>
      <c r="U187" s="80"/>
      <c r="V187" s="94"/>
      <c r="W187" s="82"/>
      <c r="X187" s="302"/>
      <c r="Y187" s="118">
        <v>3000</v>
      </c>
      <c r="Z187" s="81"/>
      <c r="AA187" s="81"/>
      <c r="AB187" s="81"/>
      <c r="AC187" s="81"/>
      <c r="AD187" s="81"/>
      <c r="AE187" s="82"/>
      <c r="AF187" s="109">
        <f t="shared" si="786"/>
        <v>12000</v>
      </c>
      <c r="AG187" s="29">
        <f t="shared" si="852"/>
        <v>0</v>
      </c>
      <c r="AH187" s="92">
        <f t="shared" si="853"/>
        <v>7000</v>
      </c>
      <c r="AI187" s="31">
        <f t="shared" si="854"/>
        <v>0</v>
      </c>
      <c r="AJ187" s="326">
        <f t="shared" si="855"/>
        <v>0</v>
      </c>
      <c r="AK187" s="290">
        <f t="shared" si="856"/>
        <v>5000</v>
      </c>
      <c r="AL187" s="30">
        <f t="shared" si="857"/>
        <v>0</v>
      </c>
      <c r="AM187" s="30">
        <f t="shared" si="858"/>
        <v>0</v>
      </c>
      <c r="AN187" s="30">
        <f t="shared" si="859"/>
        <v>0</v>
      </c>
      <c r="AO187" s="30">
        <f t="shared" si="860"/>
        <v>0</v>
      </c>
      <c r="AP187" s="30">
        <f t="shared" si="861"/>
        <v>0</v>
      </c>
      <c r="AQ187" s="31">
        <f t="shared" si="862"/>
        <v>0</v>
      </c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74" customFormat="1" ht="25.5" customHeight="1" x14ac:dyDescent="0.25">
      <c r="A188" s="436">
        <v>4</v>
      </c>
      <c r="B188" s="66"/>
      <c r="C188" s="66"/>
      <c r="D188" s="574" t="s">
        <v>17</v>
      </c>
      <c r="E188" s="574"/>
      <c r="F188" s="574"/>
      <c r="G188" s="575"/>
      <c r="H188" s="75">
        <f>SUM(I188:S188)</f>
        <v>0</v>
      </c>
      <c r="I188" s="77">
        <f>I189</f>
        <v>0</v>
      </c>
      <c r="J188" s="61">
        <f t="shared" ref="J188:S189" si="863">J189</f>
        <v>0</v>
      </c>
      <c r="K188" s="79">
        <f>K189</f>
        <v>0</v>
      </c>
      <c r="L188" s="301">
        <f t="shared" si="863"/>
        <v>0</v>
      </c>
      <c r="M188" s="95">
        <f t="shared" si="863"/>
        <v>0</v>
      </c>
      <c r="N188" s="78">
        <f t="shared" si="863"/>
        <v>0</v>
      </c>
      <c r="O188" s="78">
        <f t="shared" si="863"/>
        <v>0</v>
      </c>
      <c r="P188" s="78">
        <f t="shared" si="863"/>
        <v>0</v>
      </c>
      <c r="Q188" s="78">
        <f t="shared" si="863"/>
        <v>0</v>
      </c>
      <c r="R188" s="78">
        <f>R189</f>
        <v>0</v>
      </c>
      <c r="S188" s="79">
        <f t="shared" si="863"/>
        <v>0</v>
      </c>
      <c r="T188" s="237">
        <f>SUM(U188:AE188)</f>
        <v>0</v>
      </c>
      <c r="U188" s="77">
        <f>U189</f>
        <v>0</v>
      </c>
      <c r="V188" s="61">
        <f t="shared" ref="V188:V189" si="864">V189</f>
        <v>0</v>
      </c>
      <c r="W188" s="79">
        <f>W189</f>
        <v>0</v>
      </c>
      <c r="X188" s="301">
        <f t="shared" ref="X188:X189" si="865">X189</f>
        <v>0</v>
      </c>
      <c r="Y188" s="95">
        <f t="shared" ref="Y188:Y189" si="866">Y189</f>
        <v>0</v>
      </c>
      <c r="Z188" s="78">
        <f t="shared" ref="Z188:Z189" si="867">Z189</f>
        <v>0</v>
      </c>
      <c r="AA188" s="78">
        <f t="shared" ref="AA188:AA189" si="868">AA189</f>
        <v>0</v>
      </c>
      <c r="AB188" s="78">
        <f t="shared" ref="AB188:AB189" si="869">AB189</f>
        <v>0</v>
      </c>
      <c r="AC188" s="78">
        <f t="shared" ref="AC188:AC189" si="870">AC189</f>
        <v>0</v>
      </c>
      <c r="AD188" s="78">
        <f>AD189</f>
        <v>0</v>
      </c>
      <c r="AE188" s="79">
        <f t="shared" ref="AE188:AE189" si="871">AE189</f>
        <v>0</v>
      </c>
      <c r="AF188" s="262">
        <f>SUM(AG188:AQ188)</f>
        <v>0</v>
      </c>
      <c r="AG188" s="315">
        <f>AG189</f>
        <v>0</v>
      </c>
      <c r="AH188" s="263">
        <f t="shared" ref="AH188:AH189" si="872">AH189</f>
        <v>0</v>
      </c>
      <c r="AI188" s="239">
        <f>AI189</f>
        <v>0</v>
      </c>
      <c r="AJ188" s="303">
        <f t="shared" ref="AJ188:AJ189" si="873">AJ189</f>
        <v>0</v>
      </c>
      <c r="AK188" s="240">
        <f t="shared" ref="AK188:AK189" si="874">AK189</f>
        <v>0</v>
      </c>
      <c r="AL188" s="241">
        <f>AL189</f>
        <v>0</v>
      </c>
      <c r="AM188" s="241">
        <f t="shared" ref="AM188:AM189" si="875">AM189</f>
        <v>0</v>
      </c>
      <c r="AN188" s="241">
        <f>AN189</f>
        <v>0</v>
      </c>
      <c r="AO188" s="241">
        <f t="shared" ref="AO188:AO189" si="876">AO189</f>
        <v>0</v>
      </c>
      <c r="AP188" s="241">
        <f>AP189</f>
        <v>0</v>
      </c>
      <c r="AQ188" s="239">
        <f t="shared" ref="AQ188:AQ189" si="877">AQ189</f>
        <v>0</v>
      </c>
      <c r="AR188" s="206"/>
      <c r="AS188" s="89"/>
      <c r="AT188" s="388"/>
      <c r="AU188" s="388"/>
      <c r="AV188" s="388"/>
      <c r="AW188" s="192"/>
      <c r="AX188" s="190"/>
      <c r="AY188" s="190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3" customFormat="1" ht="24.75" customHeight="1" x14ac:dyDescent="0.25">
      <c r="A189" s="563">
        <v>42</v>
      </c>
      <c r="B189" s="564"/>
      <c r="C189" s="437"/>
      <c r="D189" s="565" t="s">
        <v>45</v>
      </c>
      <c r="E189" s="565"/>
      <c r="F189" s="565"/>
      <c r="G189" s="566"/>
      <c r="H189" s="75">
        <f>SUM(I189:S189)</f>
        <v>0</v>
      </c>
      <c r="I189" s="77">
        <f>I190</f>
        <v>0</v>
      </c>
      <c r="J189" s="61">
        <f t="shared" si="863"/>
        <v>0</v>
      </c>
      <c r="K189" s="79">
        <f>K190</f>
        <v>0</v>
      </c>
      <c r="L189" s="301">
        <f t="shared" si="863"/>
        <v>0</v>
      </c>
      <c r="M189" s="95">
        <f t="shared" si="863"/>
        <v>0</v>
      </c>
      <c r="N189" s="78">
        <f t="shared" si="863"/>
        <v>0</v>
      </c>
      <c r="O189" s="78">
        <f t="shared" si="863"/>
        <v>0</v>
      </c>
      <c r="P189" s="78">
        <f t="shared" si="863"/>
        <v>0</v>
      </c>
      <c r="Q189" s="78">
        <f t="shared" si="863"/>
        <v>0</v>
      </c>
      <c r="R189" s="78">
        <f>R190</f>
        <v>0</v>
      </c>
      <c r="S189" s="79">
        <f t="shared" si="863"/>
        <v>0</v>
      </c>
      <c r="T189" s="237">
        <f>SUM(U189:AE189)</f>
        <v>0</v>
      </c>
      <c r="U189" s="77">
        <f>U190</f>
        <v>0</v>
      </c>
      <c r="V189" s="61">
        <f t="shared" si="864"/>
        <v>0</v>
      </c>
      <c r="W189" s="79">
        <f>W190</f>
        <v>0</v>
      </c>
      <c r="X189" s="301">
        <f t="shared" si="865"/>
        <v>0</v>
      </c>
      <c r="Y189" s="95">
        <f t="shared" si="866"/>
        <v>0</v>
      </c>
      <c r="Z189" s="78">
        <f t="shared" si="867"/>
        <v>0</v>
      </c>
      <c r="AA189" s="78">
        <f t="shared" si="868"/>
        <v>0</v>
      </c>
      <c r="AB189" s="78">
        <f t="shared" si="869"/>
        <v>0</v>
      </c>
      <c r="AC189" s="78">
        <f t="shared" si="870"/>
        <v>0</v>
      </c>
      <c r="AD189" s="78">
        <f>AD190</f>
        <v>0</v>
      </c>
      <c r="AE189" s="79">
        <f t="shared" si="871"/>
        <v>0</v>
      </c>
      <c r="AF189" s="262">
        <f>SUM(AG189:AQ189)</f>
        <v>0</v>
      </c>
      <c r="AG189" s="315">
        <f>AG190</f>
        <v>0</v>
      </c>
      <c r="AH189" s="263">
        <f t="shared" si="872"/>
        <v>0</v>
      </c>
      <c r="AI189" s="239">
        <f>AI190</f>
        <v>0</v>
      </c>
      <c r="AJ189" s="303">
        <f t="shared" si="873"/>
        <v>0</v>
      </c>
      <c r="AK189" s="240">
        <f t="shared" si="874"/>
        <v>0</v>
      </c>
      <c r="AL189" s="241">
        <f>AL190</f>
        <v>0</v>
      </c>
      <c r="AM189" s="241">
        <f t="shared" si="875"/>
        <v>0</v>
      </c>
      <c r="AN189" s="241">
        <f>AN190</f>
        <v>0</v>
      </c>
      <c r="AO189" s="241">
        <f t="shared" si="876"/>
        <v>0</v>
      </c>
      <c r="AP189" s="241">
        <f>AP190</f>
        <v>0</v>
      </c>
      <c r="AQ189" s="239">
        <f t="shared" si="877"/>
        <v>0</v>
      </c>
      <c r="AR189" s="206"/>
      <c r="AS189" s="89"/>
      <c r="AT189" s="388"/>
      <c r="AU189" s="388"/>
      <c r="AV189" s="388"/>
      <c r="AW189" s="190"/>
      <c r="AX189" s="89"/>
      <c r="AY189" s="89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</row>
    <row r="190" spans="1:136" s="72" customFormat="1" ht="15" x14ac:dyDescent="0.25">
      <c r="A190" s="230"/>
      <c r="B190" s="179"/>
      <c r="C190" s="179">
        <v>426</v>
      </c>
      <c r="D190" s="567" t="s">
        <v>85</v>
      </c>
      <c r="E190" s="567"/>
      <c r="F190" s="567"/>
      <c r="G190" s="568"/>
      <c r="H190" s="76">
        <f>SUM(I190:S190)</f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>SUM(U190:AE190)</f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>SUM(AG190:AQ190)</f>
        <v>0</v>
      </c>
      <c r="AG190" s="29">
        <f t="shared" ref="AG190" si="878">I190+U190</f>
        <v>0</v>
      </c>
      <c r="AH190" s="92">
        <f t="shared" ref="AH190" si="879">J190+V190</f>
        <v>0</v>
      </c>
      <c r="AI190" s="31">
        <f t="shared" ref="AI190" si="880">K190+W190</f>
        <v>0</v>
      </c>
      <c r="AJ190" s="326">
        <f t="shared" ref="AJ190" si="881">L190+X190</f>
        <v>0</v>
      </c>
      <c r="AK190" s="290">
        <f t="shared" ref="AK190" si="882">M190+Y190</f>
        <v>0</v>
      </c>
      <c r="AL190" s="30">
        <f t="shared" ref="AL190" si="883">N190+Z190</f>
        <v>0</v>
      </c>
      <c r="AM190" s="30">
        <f t="shared" ref="AM190" si="884">O190+AA190</f>
        <v>0</v>
      </c>
      <c r="AN190" s="30">
        <f t="shared" ref="AN190" si="885">P190+AB190</f>
        <v>0</v>
      </c>
      <c r="AO190" s="30">
        <f t="shared" ref="AO190" si="886">Q190+AC190</f>
        <v>0</v>
      </c>
      <c r="AP190" s="30">
        <f t="shared" ref="AP190" si="887">R190+AD190</f>
        <v>0</v>
      </c>
      <c r="AQ190" s="31">
        <f t="shared" ref="AQ190" si="888">S190+AE190</f>
        <v>0</v>
      </c>
      <c r="AR190" s="206"/>
      <c r="AS190" s="62"/>
      <c r="AT190" s="388"/>
      <c r="AU190" s="388"/>
      <c r="AV190" s="388"/>
      <c r="AW190" s="89"/>
      <c r="AX190" s="192"/>
      <c r="AY190" s="192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267" customFormat="1" ht="29.25" customHeight="1" x14ac:dyDescent="0.25">
      <c r="A191" s="265"/>
      <c r="B191" s="266"/>
      <c r="D191" s="268"/>
      <c r="E191" s="268"/>
      <c r="F191" s="268"/>
      <c r="G191" s="268"/>
      <c r="I191" s="633" t="s">
        <v>139</v>
      </c>
      <c r="J191" s="633"/>
      <c r="K191" s="633"/>
      <c r="L191" s="633"/>
      <c r="M191" s="633"/>
      <c r="N191" s="633"/>
      <c r="O191" s="633"/>
      <c r="P191" s="633"/>
      <c r="Q191" s="633"/>
      <c r="R191" s="633"/>
      <c r="S191" s="633"/>
      <c r="U191" s="633" t="s">
        <v>139</v>
      </c>
      <c r="V191" s="633"/>
      <c r="W191" s="633"/>
      <c r="X191" s="633"/>
      <c r="Y191" s="633"/>
      <c r="Z191" s="633"/>
      <c r="AA191" s="633"/>
      <c r="AB191" s="633"/>
      <c r="AC191" s="633"/>
      <c r="AD191" s="633"/>
      <c r="AE191" s="633"/>
      <c r="AG191" s="633" t="s">
        <v>139</v>
      </c>
      <c r="AH191" s="633"/>
      <c r="AI191" s="633"/>
      <c r="AJ191" s="633"/>
      <c r="AK191" s="633"/>
      <c r="AL191" s="633"/>
      <c r="AM191" s="633"/>
      <c r="AN191" s="633"/>
      <c r="AO191" s="633"/>
      <c r="AP191" s="633"/>
      <c r="AQ191" s="635"/>
      <c r="AS191" s="244"/>
      <c r="AT191" s="244"/>
      <c r="AU191" s="244"/>
      <c r="AV191" s="244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</row>
    <row r="192" spans="1:136" s="62" customFormat="1" ht="10.5" customHeight="1" x14ac:dyDescent="0.25">
      <c r="A192" s="232"/>
      <c r="B192" s="87"/>
      <c r="C192" s="87"/>
      <c r="D192" s="88"/>
      <c r="E192" s="88"/>
      <c r="F192" s="88"/>
      <c r="G192" s="88"/>
      <c r="H192" s="91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1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1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125"/>
      <c r="AS192" s="107"/>
      <c r="AT192" s="107"/>
      <c r="AU192" s="107"/>
      <c r="AV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</row>
    <row r="193" spans="1:136" s="74" customFormat="1" ht="25.9" customHeight="1" x14ac:dyDescent="0.25">
      <c r="A193" s="594" t="s">
        <v>295</v>
      </c>
      <c r="B193" s="595"/>
      <c r="C193" s="595"/>
      <c r="D193" s="598" t="s">
        <v>119</v>
      </c>
      <c r="E193" s="598"/>
      <c r="F193" s="598"/>
      <c r="G193" s="599"/>
      <c r="H193" s="83">
        <f t="shared" ref="H193:H201" si="889">SUM(I193:S193)</f>
        <v>100000</v>
      </c>
      <c r="I193" s="84">
        <f>I194+I198</f>
        <v>0</v>
      </c>
      <c r="J193" s="285">
        <f>J194+J198</f>
        <v>10000</v>
      </c>
      <c r="K193" s="86">
        <f t="shared" ref="K193:S193" si="890">K194+K198</f>
        <v>0</v>
      </c>
      <c r="L193" s="300">
        <f t="shared" si="890"/>
        <v>0</v>
      </c>
      <c r="M193" s="120">
        <f t="shared" si="890"/>
        <v>90000</v>
      </c>
      <c r="N193" s="85">
        <f t="shared" si="890"/>
        <v>0</v>
      </c>
      <c r="O193" s="85">
        <f t="shared" ref="O193" si="891">O194+O198</f>
        <v>0</v>
      </c>
      <c r="P193" s="85">
        <f>P194+P198</f>
        <v>0</v>
      </c>
      <c r="Q193" s="85">
        <f t="shared" si="890"/>
        <v>0</v>
      </c>
      <c r="R193" s="85">
        <f t="shared" si="890"/>
        <v>0</v>
      </c>
      <c r="S193" s="86">
        <f t="shared" si="890"/>
        <v>0</v>
      </c>
      <c r="T193" s="245">
        <f t="shared" ref="T193:T201" si="892">SUM(U193:AE193)</f>
        <v>0</v>
      </c>
      <c r="U193" s="84">
        <f>U194+U198</f>
        <v>0</v>
      </c>
      <c r="V193" s="285">
        <f>V194+V198</f>
        <v>0</v>
      </c>
      <c r="W193" s="86">
        <f t="shared" ref="W193:Z193" si="893">W194+W198</f>
        <v>0</v>
      </c>
      <c r="X193" s="300">
        <f t="shared" si="893"/>
        <v>0</v>
      </c>
      <c r="Y193" s="120">
        <f t="shared" si="893"/>
        <v>0</v>
      </c>
      <c r="Z193" s="85">
        <f t="shared" si="893"/>
        <v>0</v>
      </c>
      <c r="AA193" s="85">
        <f t="shared" ref="AA193" si="894">AA194+AA198</f>
        <v>0</v>
      </c>
      <c r="AB193" s="85">
        <f>AB194+AB198</f>
        <v>0</v>
      </c>
      <c r="AC193" s="85">
        <f t="shared" ref="AC193:AE193" si="895">AC194+AC198</f>
        <v>0</v>
      </c>
      <c r="AD193" s="85">
        <f t="shared" si="895"/>
        <v>0</v>
      </c>
      <c r="AE193" s="86">
        <f t="shared" si="895"/>
        <v>0</v>
      </c>
      <c r="AF193" s="261">
        <f t="shared" ref="AF193:AF201" si="896">SUM(AG193:AQ193)</f>
        <v>100000</v>
      </c>
      <c r="AG193" s="468">
        <f>AG194+AG198</f>
        <v>0</v>
      </c>
      <c r="AH193" s="469">
        <f>AH194+AH198</f>
        <v>10000</v>
      </c>
      <c r="AI193" s="470">
        <f t="shared" ref="AI193:AL193" si="897">AI194+AI198</f>
        <v>0</v>
      </c>
      <c r="AJ193" s="471">
        <f t="shared" si="897"/>
        <v>0</v>
      </c>
      <c r="AK193" s="472">
        <f t="shared" si="897"/>
        <v>90000</v>
      </c>
      <c r="AL193" s="473">
        <f t="shared" si="897"/>
        <v>0</v>
      </c>
      <c r="AM193" s="473">
        <f t="shared" ref="AM193" si="898">AM194+AM198</f>
        <v>0</v>
      </c>
      <c r="AN193" s="473">
        <f>AN194+AN198</f>
        <v>0</v>
      </c>
      <c r="AO193" s="473">
        <f t="shared" ref="AO193:AQ193" si="899">AO194+AO198</f>
        <v>0</v>
      </c>
      <c r="AP193" s="473">
        <f t="shared" si="899"/>
        <v>0</v>
      </c>
      <c r="AQ193" s="470">
        <f t="shared" si="899"/>
        <v>0</v>
      </c>
      <c r="AR193" s="192"/>
      <c r="AS193" s="191"/>
      <c r="AT193" s="191"/>
      <c r="AU193" s="191"/>
      <c r="AV193" s="191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  <c r="DJ193" s="192"/>
      <c r="DK193" s="192"/>
      <c r="DL193" s="192"/>
      <c r="DM193" s="192"/>
      <c r="DN193" s="19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  <c r="DY193" s="192"/>
      <c r="DZ193" s="192"/>
      <c r="EA193" s="192"/>
      <c r="EB193" s="192"/>
      <c r="EC193" s="192"/>
      <c r="ED193" s="192"/>
      <c r="EE193" s="192"/>
      <c r="EF193" s="192"/>
    </row>
    <row r="194" spans="1:136" s="74" customFormat="1" ht="15.75" customHeight="1" x14ac:dyDescent="0.25">
      <c r="A194" s="436">
        <v>3</v>
      </c>
      <c r="B194" s="68"/>
      <c r="C194" s="90"/>
      <c r="D194" s="565" t="s">
        <v>16</v>
      </c>
      <c r="E194" s="565"/>
      <c r="F194" s="565"/>
      <c r="G194" s="566"/>
      <c r="H194" s="75">
        <f t="shared" si="889"/>
        <v>0</v>
      </c>
      <c r="I194" s="77">
        <f>I195</f>
        <v>0</v>
      </c>
      <c r="J194" s="61">
        <f>J195</f>
        <v>0</v>
      </c>
      <c r="K194" s="79">
        <f t="shared" ref="K194:AQ194" si="900">K195</f>
        <v>0</v>
      </c>
      <c r="L194" s="301">
        <f t="shared" si="900"/>
        <v>0</v>
      </c>
      <c r="M194" s="95">
        <f t="shared" si="900"/>
        <v>0</v>
      </c>
      <c r="N194" s="78">
        <f t="shared" si="900"/>
        <v>0</v>
      </c>
      <c r="O194" s="78">
        <f t="shared" si="900"/>
        <v>0</v>
      </c>
      <c r="P194" s="78">
        <f t="shared" si="900"/>
        <v>0</v>
      </c>
      <c r="Q194" s="78">
        <f t="shared" si="900"/>
        <v>0</v>
      </c>
      <c r="R194" s="78">
        <f t="shared" si="900"/>
        <v>0</v>
      </c>
      <c r="S194" s="79">
        <f t="shared" si="900"/>
        <v>0</v>
      </c>
      <c r="T194" s="237">
        <f t="shared" si="892"/>
        <v>0</v>
      </c>
      <c r="U194" s="77">
        <f>U195</f>
        <v>0</v>
      </c>
      <c r="V194" s="61">
        <f>V195</f>
        <v>0</v>
      </c>
      <c r="W194" s="79">
        <f t="shared" si="900"/>
        <v>0</v>
      </c>
      <c r="X194" s="301">
        <f t="shared" si="900"/>
        <v>0</v>
      </c>
      <c r="Y194" s="95">
        <f t="shared" si="900"/>
        <v>0</v>
      </c>
      <c r="Z194" s="78">
        <f t="shared" si="900"/>
        <v>0</v>
      </c>
      <c r="AA194" s="78">
        <f t="shared" si="900"/>
        <v>0</v>
      </c>
      <c r="AB194" s="78">
        <f t="shared" si="900"/>
        <v>0</v>
      </c>
      <c r="AC194" s="78">
        <f t="shared" si="900"/>
        <v>0</v>
      </c>
      <c r="AD194" s="78">
        <f t="shared" si="900"/>
        <v>0</v>
      </c>
      <c r="AE194" s="79">
        <f t="shared" si="900"/>
        <v>0</v>
      </c>
      <c r="AF194" s="262">
        <f t="shared" si="896"/>
        <v>0</v>
      </c>
      <c r="AG194" s="315">
        <f>AG195</f>
        <v>0</v>
      </c>
      <c r="AH194" s="263">
        <f>AH195</f>
        <v>0</v>
      </c>
      <c r="AI194" s="239">
        <f t="shared" si="900"/>
        <v>0</v>
      </c>
      <c r="AJ194" s="303">
        <f t="shared" si="900"/>
        <v>0</v>
      </c>
      <c r="AK194" s="240">
        <f t="shared" si="900"/>
        <v>0</v>
      </c>
      <c r="AL194" s="241">
        <f t="shared" si="900"/>
        <v>0</v>
      </c>
      <c r="AM194" s="241">
        <f t="shared" si="900"/>
        <v>0</v>
      </c>
      <c r="AN194" s="241">
        <f t="shared" si="900"/>
        <v>0</v>
      </c>
      <c r="AO194" s="241">
        <f t="shared" si="900"/>
        <v>0</v>
      </c>
      <c r="AP194" s="241">
        <f t="shared" si="900"/>
        <v>0</v>
      </c>
      <c r="AQ194" s="239">
        <f t="shared" si="900"/>
        <v>0</v>
      </c>
      <c r="AR194" s="192"/>
      <c r="AS194" s="191"/>
      <c r="AT194" s="191"/>
      <c r="AU194" s="191"/>
      <c r="AV194" s="191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3" customFormat="1" ht="15.75" customHeight="1" x14ac:dyDescent="0.25">
      <c r="A195" s="563">
        <v>32</v>
      </c>
      <c r="B195" s="564"/>
      <c r="C195" s="90"/>
      <c r="D195" s="565" t="s">
        <v>4</v>
      </c>
      <c r="E195" s="565"/>
      <c r="F195" s="565"/>
      <c r="G195" s="566"/>
      <c r="H195" s="75">
        <f t="shared" si="889"/>
        <v>0</v>
      </c>
      <c r="I195" s="77">
        <f>SUM(I196:I197)</f>
        <v>0</v>
      </c>
      <c r="J195" s="61">
        <f>SUM(J196:J197)</f>
        <v>0</v>
      </c>
      <c r="K195" s="79">
        <f t="shared" ref="K195:S195" si="901">SUM(K196:K197)</f>
        <v>0</v>
      </c>
      <c r="L195" s="301">
        <f t="shared" si="901"/>
        <v>0</v>
      </c>
      <c r="M195" s="95">
        <f t="shared" si="901"/>
        <v>0</v>
      </c>
      <c r="N195" s="78">
        <f t="shared" si="901"/>
        <v>0</v>
      </c>
      <c r="O195" s="78">
        <f t="shared" ref="O195" si="902">SUM(O196:O197)</f>
        <v>0</v>
      </c>
      <c r="P195" s="78">
        <f t="shared" si="901"/>
        <v>0</v>
      </c>
      <c r="Q195" s="78">
        <f t="shared" si="901"/>
        <v>0</v>
      </c>
      <c r="R195" s="78">
        <f t="shared" si="901"/>
        <v>0</v>
      </c>
      <c r="S195" s="79">
        <f t="shared" si="901"/>
        <v>0</v>
      </c>
      <c r="T195" s="237">
        <f t="shared" si="892"/>
        <v>0</v>
      </c>
      <c r="U195" s="77">
        <f>SUM(U196:U197)</f>
        <v>0</v>
      </c>
      <c r="V195" s="61">
        <f>SUM(V196:V197)</f>
        <v>0</v>
      </c>
      <c r="W195" s="79">
        <f t="shared" ref="W195:AE195" si="903">SUM(W196:W197)</f>
        <v>0</v>
      </c>
      <c r="X195" s="301">
        <f t="shared" si="903"/>
        <v>0</v>
      </c>
      <c r="Y195" s="95">
        <f t="shared" si="903"/>
        <v>0</v>
      </c>
      <c r="Z195" s="78">
        <f t="shared" si="903"/>
        <v>0</v>
      </c>
      <c r="AA195" s="78">
        <f t="shared" ref="AA195" si="904">SUM(AA196:AA197)</f>
        <v>0</v>
      </c>
      <c r="AB195" s="78">
        <f t="shared" si="903"/>
        <v>0</v>
      </c>
      <c r="AC195" s="78">
        <f t="shared" si="903"/>
        <v>0</v>
      </c>
      <c r="AD195" s="78">
        <f t="shared" si="903"/>
        <v>0</v>
      </c>
      <c r="AE195" s="79">
        <f t="shared" si="903"/>
        <v>0</v>
      </c>
      <c r="AF195" s="262">
        <f t="shared" si="896"/>
        <v>0</v>
      </c>
      <c r="AG195" s="315">
        <f>SUM(AG196:AG197)</f>
        <v>0</v>
      </c>
      <c r="AH195" s="263">
        <f>SUM(AH196:AH197)</f>
        <v>0</v>
      </c>
      <c r="AI195" s="239">
        <f t="shared" ref="AI195:AQ195" si="905">SUM(AI196:AI197)</f>
        <v>0</v>
      </c>
      <c r="AJ195" s="303">
        <f t="shared" si="905"/>
        <v>0</v>
      </c>
      <c r="AK195" s="240">
        <f t="shared" si="905"/>
        <v>0</v>
      </c>
      <c r="AL195" s="241">
        <f t="shared" si="905"/>
        <v>0</v>
      </c>
      <c r="AM195" s="241">
        <f t="shared" ref="AM195" si="906">SUM(AM196:AM197)</f>
        <v>0</v>
      </c>
      <c r="AN195" s="241">
        <f t="shared" si="905"/>
        <v>0</v>
      </c>
      <c r="AO195" s="241">
        <f t="shared" si="905"/>
        <v>0</v>
      </c>
      <c r="AP195" s="241">
        <f t="shared" si="905"/>
        <v>0</v>
      </c>
      <c r="AQ195" s="239">
        <f t="shared" si="905"/>
        <v>0</v>
      </c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</row>
    <row r="196" spans="1:136" s="72" customFormat="1" ht="15.75" customHeight="1" x14ac:dyDescent="0.25">
      <c r="A196" s="230"/>
      <c r="B196" s="179"/>
      <c r="C196" s="179">
        <v>322</v>
      </c>
      <c r="D196" s="567" t="s">
        <v>6</v>
      </c>
      <c r="E196" s="567"/>
      <c r="F196" s="567"/>
      <c r="G196" s="568"/>
      <c r="H196" s="76">
        <f t="shared" si="889"/>
        <v>0</v>
      </c>
      <c r="I196" s="80"/>
      <c r="J196" s="94"/>
      <c r="K196" s="82"/>
      <c r="L196" s="302"/>
      <c r="M196" s="118"/>
      <c r="N196" s="81"/>
      <c r="O196" s="81"/>
      <c r="P196" s="81"/>
      <c r="Q196" s="81"/>
      <c r="R196" s="81"/>
      <c r="S196" s="82"/>
      <c r="T196" s="28">
        <f t="shared" si="892"/>
        <v>0</v>
      </c>
      <c r="U196" s="80"/>
      <c r="V196" s="94"/>
      <c r="W196" s="82"/>
      <c r="X196" s="302"/>
      <c r="Y196" s="118"/>
      <c r="Z196" s="81"/>
      <c r="AA196" s="81"/>
      <c r="AB196" s="81"/>
      <c r="AC196" s="81"/>
      <c r="AD196" s="81"/>
      <c r="AE196" s="82"/>
      <c r="AF196" s="109">
        <f t="shared" si="896"/>
        <v>0</v>
      </c>
      <c r="AG196" s="29">
        <f t="shared" ref="AG196:AG197" si="907">I196+U196</f>
        <v>0</v>
      </c>
      <c r="AH196" s="92">
        <f t="shared" ref="AH196:AH197" si="908">J196+V196</f>
        <v>0</v>
      </c>
      <c r="AI196" s="31">
        <f t="shared" ref="AI196:AI197" si="909">K196+W196</f>
        <v>0</v>
      </c>
      <c r="AJ196" s="326">
        <f t="shared" ref="AJ196:AJ197" si="910">L196+X196</f>
        <v>0</v>
      </c>
      <c r="AK196" s="290">
        <f t="shared" ref="AK196:AK197" si="911">M196+Y196</f>
        <v>0</v>
      </c>
      <c r="AL196" s="30">
        <f t="shared" ref="AL196:AL197" si="912">N196+Z196</f>
        <v>0</v>
      </c>
      <c r="AM196" s="30">
        <f t="shared" ref="AM196:AM197" si="913">O196+AA196</f>
        <v>0</v>
      </c>
      <c r="AN196" s="30">
        <f t="shared" ref="AN196:AN197" si="914">P196+AB196</f>
        <v>0</v>
      </c>
      <c r="AO196" s="30">
        <f t="shared" ref="AO196:AO197" si="915">Q196+AC196</f>
        <v>0</v>
      </c>
      <c r="AP196" s="30">
        <f t="shared" ref="AP196:AP197" si="916">R196+AD196</f>
        <v>0</v>
      </c>
      <c r="AQ196" s="31">
        <f t="shared" ref="AQ196:AQ197" si="917">S196+AE196</f>
        <v>0</v>
      </c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72" customFormat="1" ht="15.75" customHeight="1" x14ac:dyDescent="0.25">
      <c r="A197" s="230"/>
      <c r="B197" s="179"/>
      <c r="C197" s="179">
        <v>323</v>
      </c>
      <c r="D197" s="567" t="s">
        <v>7</v>
      </c>
      <c r="E197" s="567"/>
      <c r="F197" s="567"/>
      <c r="G197" s="568"/>
      <c r="H197" s="76">
        <f t="shared" si="889"/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892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896"/>
        <v>0</v>
      </c>
      <c r="AG197" s="29">
        <f t="shared" si="907"/>
        <v>0</v>
      </c>
      <c r="AH197" s="92">
        <f t="shared" si="908"/>
        <v>0</v>
      </c>
      <c r="AI197" s="31">
        <f t="shared" si="909"/>
        <v>0</v>
      </c>
      <c r="AJ197" s="326">
        <f t="shared" si="910"/>
        <v>0</v>
      </c>
      <c r="AK197" s="290">
        <f t="shared" si="911"/>
        <v>0</v>
      </c>
      <c r="AL197" s="30">
        <f t="shared" si="912"/>
        <v>0</v>
      </c>
      <c r="AM197" s="30">
        <f t="shared" si="913"/>
        <v>0</v>
      </c>
      <c r="AN197" s="30">
        <f t="shared" si="914"/>
        <v>0</v>
      </c>
      <c r="AO197" s="30">
        <f t="shared" si="915"/>
        <v>0</v>
      </c>
      <c r="AP197" s="30">
        <f t="shared" si="916"/>
        <v>0</v>
      </c>
      <c r="AQ197" s="31">
        <f t="shared" si="917"/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4" customFormat="1" ht="27" customHeight="1" x14ac:dyDescent="0.25">
      <c r="A198" s="436">
        <v>4</v>
      </c>
      <c r="B198" s="66"/>
      <c r="C198" s="66"/>
      <c r="D198" s="574" t="s">
        <v>17</v>
      </c>
      <c r="E198" s="574"/>
      <c r="F198" s="574"/>
      <c r="G198" s="575"/>
      <c r="H198" s="75">
        <f t="shared" si="889"/>
        <v>100000</v>
      </c>
      <c r="I198" s="77">
        <f>I199</f>
        <v>0</v>
      </c>
      <c r="J198" s="61">
        <f>J199</f>
        <v>10000</v>
      </c>
      <c r="K198" s="79">
        <f t="shared" ref="K198:AQ198" si="918">K199</f>
        <v>0</v>
      </c>
      <c r="L198" s="301">
        <f t="shared" si="918"/>
        <v>0</v>
      </c>
      <c r="M198" s="95">
        <f t="shared" si="918"/>
        <v>90000</v>
      </c>
      <c r="N198" s="78">
        <f t="shared" si="918"/>
        <v>0</v>
      </c>
      <c r="O198" s="78">
        <f t="shared" si="918"/>
        <v>0</v>
      </c>
      <c r="P198" s="78">
        <f t="shared" si="918"/>
        <v>0</v>
      </c>
      <c r="Q198" s="78">
        <f t="shared" si="918"/>
        <v>0</v>
      </c>
      <c r="R198" s="78">
        <f t="shared" si="918"/>
        <v>0</v>
      </c>
      <c r="S198" s="79">
        <f t="shared" si="918"/>
        <v>0</v>
      </c>
      <c r="T198" s="237">
        <f t="shared" si="892"/>
        <v>0</v>
      </c>
      <c r="U198" s="77">
        <f>U199</f>
        <v>0</v>
      </c>
      <c r="V198" s="61">
        <f>V199</f>
        <v>0</v>
      </c>
      <c r="W198" s="79">
        <f t="shared" si="918"/>
        <v>0</v>
      </c>
      <c r="X198" s="301">
        <f t="shared" si="918"/>
        <v>0</v>
      </c>
      <c r="Y198" s="95">
        <f t="shared" si="918"/>
        <v>0</v>
      </c>
      <c r="Z198" s="78">
        <f t="shared" si="918"/>
        <v>0</v>
      </c>
      <c r="AA198" s="78">
        <f t="shared" si="918"/>
        <v>0</v>
      </c>
      <c r="AB198" s="78">
        <f t="shared" si="918"/>
        <v>0</v>
      </c>
      <c r="AC198" s="78">
        <f t="shared" si="918"/>
        <v>0</v>
      </c>
      <c r="AD198" s="78">
        <f t="shared" si="918"/>
        <v>0</v>
      </c>
      <c r="AE198" s="79">
        <f t="shared" si="918"/>
        <v>0</v>
      </c>
      <c r="AF198" s="262">
        <f t="shared" si="896"/>
        <v>100000</v>
      </c>
      <c r="AG198" s="315">
        <f>AG199</f>
        <v>0</v>
      </c>
      <c r="AH198" s="263">
        <f>AH199</f>
        <v>10000</v>
      </c>
      <c r="AI198" s="239">
        <f t="shared" si="918"/>
        <v>0</v>
      </c>
      <c r="AJ198" s="303">
        <f t="shared" si="918"/>
        <v>0</v>
      </c>
      <c r="AK198" s="240">
        <f t="shared" si="918"/>
        <v>90000</v>
      </c>
      <c r="AL198" s="241">
        <f t="shared" si="918"/>
        <v>0</v>
      </c>
      <c r="AM198" s="241">
        <f t="shared" si="918"/>
        <v>0</v>
      </c>
      <c r="AN198" s="241">
        <f t="shared" si="918"/>
        <v>0</v>
      </c>
      <c r="AO198" s="241">
        <f t="shared" si="918"/>
        <v>0</v>
      </c>
      <c r="AP198" s="241">
        <f t="shared" si="918"/>
        <v>0</v>
      </c>
      <c r="AQ198" s="239">
        <f t="shared" si="918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24.75" customHeight="1" x14ac:dyDescent="0.25">
      <c r="A199" s="563">
        <v>42</v>
      </c>
      <c r="B199" s="564"/>
      <c r="C199" s="437"/>
      <c r="D199" s="565" t="s">
        <v>45</v>
      </c>
      <c r="E199" s="565"/>
      <c r="F199" s="565"/>
      <c r="G199" s="566"/>
      <c r="H199" s="75">
        <f t="shared" si="889"/>
        <v>100000</v>
      </c>
      <c r="I199" s="77">
        <f>SUM(I200:I201)</f>
        <v>0</v>
      </c>
      <c r="J199" s="61">
        <f>SUM(J200:J201)</f>
        <v>10000</v>
      </c>
      <c r="K199" s="79">
        <f t="shared" ref="K199:S199" si="919">SUM(K200:K201)</f>
        <v>0</v>
      </c>
      <c r="L199" s="301">
        <f t="shared" si="919"/>
        <v>0</v>
      </c>
      <c r="M199" s="95">
        <f t="shared" si="919"/>
        <v>90000</v>
      </c>
      <c r="N199" s="78">
        <f t="shared" si="919"/>
        <v>0</v>
      </c>
      <c r="O199" s="78">
        <f t="shared" ref="O199" si="920">SUM(O200:O201)</f>
        <v>0</v>
      </c>
      <c r="P199" s="78">
        <f t="shared" si="919"/>
        <v>0</v>
      </c>
      <c r="Q199" s="78">
        <f t="shared" si="919"/>
        <v>0</v>
      </c>
      <c r="R199" s="78">
        <f t="shared" si="919"/>
        <v>0</v>
      </c>
      <c r="S199" s="79">
        <f t="shared" si="919"/>
        <v>0</v>
      </c>
      <c r="T199" s="237">
        <f t="shared" si="892"/>
        <v>0</v>
      </c>
      <c r="U199" s="77">
        <f>SUM(U200:U201)</f>
        <v>0</v>
      </c>
      <c r="V199" s="61">
        <f>SUM(V200:V201)</f>
        <v>0</v>
      </c>
      <c r="W199" s="79">
        <f t="shared" ref="W199:AE199" si="921">SUM(W200:W201)</f>
        <v>0</v>
      </c>
      <c r="X199" s="301">
        <f t="shared" si="921"/>
        <v>0</v>
      </c>
      <c r="Y199" s="95">
        <f t="shared" si="921"/>
        <v>0</v>
      </c>
      <c r="Z199" s="78">
        <f t="shared" si="921"/>
        <v>0</v>
      </c>
      <c r="AA199" s="78">
        <f t="shared" ref="AA199" si="922">SUM(AA200:AA201)</f>
        <v>0</v>
      </c>
      <c r="AB199" s="78">
        <f t="shared" si="921"/>
        <v>0</v>
      </c>
      <c r="AC199" s="78">
        <f t="shared" si="921"/>
        <v>0</v>
      </c>
      <c r="AD199" s="78">
        <f t="shared" si="921"/>
        <v>0</v>
      </c>
      <c r="AE199" s="79">
        <f t="shared" si="921"/>
        <v>0</v>
      </c>
      <c r="AF199" s="262">
        <f t="shared" si="896"/>
        <v>100000</v>
      </c>
      <c r="AG199" s="315">
        <f>SUM(AG200:AG201)</f>
        <v>0</v>
      </c>
      <c r="AH199" s="263">
        <f>SUM(AH200:AH201)</f>
        <v>10000</v>
      </c>
      <c r="AI199" s="239">
        <f t="shared" ref="AI199:AQ199" si="923">SUM(AI200:AI201)</f>
        <v>0</v>
      </c>
      <c r="AJ199" s="303">
        <f t="shared" si="923"/>
        <v>0</v>
      </c>
      <c r="AK199" s="240">
        <f t="shared" si="923"/>
        <v>90000</v>
      </c>
      <c r="AL199" s="241">
        <f t="shared" si="923"/>
        <v>0</v>
      </c>
      <c r="AM199" s="241">
        <f t="shared" ref="AM199" si="924">SUM(AM200:AM201)</f>
        <v>0</v>
      </c>
      <c r="AN199" s="241">
        <f t="shared" si="923"/>
        <v>0</v>
      </c>
      <c r="AO199" s="241">
        <f t="shared" si="923"/>
        <v>0</v>
      </c>
      <c r="AP199" s="241">
        <f t="shared" si="923"/>
        <v>0</v>
      </c>
      <c r="AQ199" s="239">
        <f t="shared" si="923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3" customFormat="1" ht="15" x14ac:dyDescent="0.25">
      <c r="A200" s="231"/>
      <c r="B200" s="179"/>
      <c r="C200" s="179">
        <v>421</v>
      </c>
      <c r="D200" s="567" t="s">
        <v>71</v>
      </c>
      <c r="E200" s="567"/>
      <c r="F200" s="567"/>
      <c r="G200" s="568"/>
      <c r="H200" s="76">
        <f t="shared" si="889"/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89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896"/>
        <v>0</v>
      </c>
      <c r="AG200" s="29">
        <f t="shared" ref="AG200:AG201" si="925">I200+U200</f>
        <v>0</v>
      </c>
      <c r="AH200" s="92">
        <f t="shared" ref="AH200:AH201" si="926">J200+V200</f>
        <v>0</v>
      </c>
      <c r="AI200" s="31">
        <f t="shared" ref="AI200:AI201" si="927">K200+W200</f>
        <v>0</v>
      </c>
      <c r="AJ200" s="326">
        <f t="shared" ref="AJ200:AJ201" si="928">L200+X200</f>
        <v>0</v>
      </c>
      <c r="AK200" s="290">
        <f t="shared" ref="AK200:AK201" si="929">M200+Y200</f>
        <v>0</v>
      </c>
      <c r="AL200" s="30">
        <f t="shared" ref="AL200:AL201" si="930">N200+Z200</f>
        <v>0</v>
      </c>
      <c r="AM200" s="30">
        <f t="shared" ref="AM200:AM201" si="931">O200+AA200</f>
        <v>0</v>
      </c>
      <c r="AN200" s="30">
        <f t="shared" ref="AN200:AN201" si="932">P200+AB200</f>
        <v>0</v>
      </c>
      <c r="AO200" s="30">
        <f t="shared" ref="AO200:AO201" si="933">Q200+AC200</f>
        <v>0</v>
      </c>
      <c r="AP200" s="30">
        <f t="shared" ref="AP200:AP201" si="934">R200+AD200</f>
        <v>0</v>
      </c>
      <c r="AQ200" s="31">
        <f t="shared" ref="AQ200:AQ201" si="935">S200+AE200</f>
        <v>0</v>
      </c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4.25" x14ac:dyDescent="0.25">
      <c r="A201" s="230"/>
      <c r="B201" s="179"/>
      <c r="C201" s="179">
        <v>422</v>
      </c>
      <c r="D201" s="567" t="s">
        <v>11</v>
      </c>
      <c r="E201" s="567"/>
      <c r="F201" s="567"/>
      <c r="G201" s="568"/>
      <c r="H201" s="76">
        <f t="shared" si="889"/>
        <v>100000</v>
      </c>
      <c r="I201" s="80"/>
      <c r="J201" s="94">
        <v>10000</v>
      </c>
      <c r="K201" s="82"/>
      <c r="L201" s="302"/>
      <c r="M201" s="118">
        <v>90000</v>
      </c>
      <c r="N201" s="81"/>
      <c r="O201" s="81"/>
      <c r="P201" s="81"/>
      <c r="Q201" s="81"/>
      <c r="R201" s="81"/>
      <c r="S201" s="82"/>
      <c r="T201" s="28">
        <f t="shared" si="89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449">
        <f t="shared" si="896"/>
        <v>100000</v>
      </c>
      <c r="AG201" s="29">
        <f t="shared" si="925"/>
        <v>0</v>
      </c>
      <c r="AH201" s="92">
        <f t="shared" si="926"/>
        <v>10000</v>
      </c>
      <c r="AI201" s="31">
        <f t="shared" si="927"/>
        <v>0</v>
      </c>
      <c r="AJ201" s="326">
        <f t="shared" si="928"/>
        <v>0</v>
      </c>
      <c r="AK201" s="290">
        <f t="shared" si="929"/>
        <v>90000</v>
      </c>
      <c r="AL201" s="30">
        <f t="shared" si="930"/>
        <v>0</v>
      </c>
      <c r="AM201" s="30">
        <f t="shared" si="931"/>
        <v>0</v>
      </c>
      <c r="AN201" s="30">
        <f t="shared" si="932"/>
        <v>0</v>
      </c>
      <c r="AO201" s="30">
        <f t="shared" si="933"/>
        <v>0</v>
      </c>
      <c r="AP201" s="30">
        <f t="shared" si="934"/>
        <v>0</v>
      </c>
      <c r="AQ201" s="31">
        <f t="shared" si="935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</row>
    <row r="203" spans="1:136" s="74" customFormat="1" ht="28.5" customHeight="1" x14ac:dyDescent="0.25">
      <c r="A203" s="594" t="s">
        <v>129</v>
      </c>
      <c r="B203" s="595"/>
      <c r="C203" s="595"/>
      <c r="D203" s="598" t="s">
        <v>120</v>
      </c>
      <c r="E203" s="598"/>
      <c r="F203" s="598"/>
      <c r="G203" s="599"/>
      <c r="H203" s="83">
        <f>SUM(I203:S203)</f>
        <v>157201</v>
      </c>
      <c r="I203" s="84">
        <f>I204</f>
        <v>0</v>
      </c>
      <c r="J203" s="285">
        <f>J204</f>
        <v>0</v>
      </c>
      <c r="K203" s="86">
        <f t="shared" ref="K203:AI204" si="936">K204</f>
        <v>0</v>
      </c>
      <c r="L203" s="300">
        <f t="shared" si="936"/>
        <v>0</v>
      </c>
      <c r="M203" s="120">
        <f t="shared" si="936"/>
        <v>151051</v>
      </c>
      <c r="N203" s="85">
        <f t="shared" si="936"/>
        <v>0</v>
      </c>
      <c r="O203" s="85">
        <f t="shared" si="936"/>
        <v>0</v>
      </c>
      <c r="P203" s="85">
        <f t="shared" si="936"/>
        <v>0</v>
      </c>
      <c r="Q203" s="85">
        <f t="shared" si="936"/>
        <v>0</v>
      </c>
      <c r="R203" s="85">
        <f t="shared" si="936"/>
        <v>6150</v>
      </c>
      <c r="S203" s="86">
        <f t="shared" si="936"/>
        <v>0</v>
      </c>
      <c r="T203" s="245">
        <f>SUM(U203:AE203)</f>
        <v>1150</v>
      </c>
      <c r="U203" s="84">
        <f>U204</f>
        <v>0</v>
      </c>
      <c r="V203" s="285">
        <f>V204</f>
        <v>0</v>
      </c>
      <c r="W203" s="86">
        <f t="shared" si="936"/>
        <v>0</v>
      </c>
      <c r="X203" s="300">
        <f t="shared" si="936"/>
        <v>0</v>
      </c>
      <c r="Y203" s="120">
        <f t="shared" si="936"/>
        <v>0</v>
      </c>
      <c r="Z203" s="85">
        <f t="shared" si="936"/>
        <v>0</v>
      </c>
      <c r="AA203" s="85">
        <f t="shared" si="936"/>
        <v>0</v>
      </c>
      <c r="AB203" s="85">
        <f t="shared" si="936"/>
        <v>0</v>
      </c>
      <c r="AC203" s="85">
        <f t="shared" si="936"/>
        <v>0</v>
      </c>
      <c r="AD203" s="85">
        <f t="shared" si="936"/>
        <v>1150</v>
      </c>
      <c r="AE203" s="86">
        <f t="shared" si="936"/>
        <v>0</v>
      </c>
      <c r="AF203" s="261">
        <f>SUM(AG203:AQ203)</f>
        <v>158351</v>
      </c>
      <c r="AG203" s="468">
        <f>AG204</f>
        <v>0</v>
      </c>
      <c r="AH203" s="469">
        <f>AH204</f>
        <v>0</v>
      </c>
      <c r="AI203" s="470">
        <f t="shared" si="936"/>
        <v>0</v>
      </c>
      <c r="AJ203" s="471">
        <f t="shared" ref="AI203:AQ204" si="937">AJ204</f>
        <v>0</v>
      </c>
      <c r="AK203" s="472">
        <f t="shared" si="937"/>
        <v>151051</v>
      </c>
      <c r="AL203" s="473">
        <f t="shared" si="937"/>
        <v>0</v>
      </c>
      <c r="AM203" s="473">
        <f t="shared" si="937"/>
        <v>0</v>
      </c>
      <c r="AN203" s="473">
        <f t="shared" si="937"/>
        <v>0</v>
      </c>
      <c r="AO203" s="473">
        <f t="shared" si="937"/>
        <v>0</v>
      </c>
      <c r="AP203" s="473">
        <f t="shared" si="937"/>
        <v>7300</v>
      </c>
      <c r="AQ203" s="470">
        <f t="shared" si="937"/>
        <v>0</v>
      </c>
      <c r="AR203" s="192"/>
      <c r="AS203" s="191"/>
      <c r="AT203" s="191"/>
      <c r="AU203" s="191"/>
      <c r="AV203" s="191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4" customFormat="1" ht="15.75" customHeight="1" x14ac:dyDescent="0.25">
      <c r="A204" s="436">
        <v>3</v>
      </c>
      <c r="B204" s="68"/>
      <c r="C204" s="90"/>
      <c r="D204" s="565" t="s">
        <v>16</v>
      </c>
      <c r="E204" s="565"/>
      <c r="F204" s="565"/>
      <c r="G204" s="566"/>
      <c r="H204" s="75">
        <f>SUM(I204:S204)</f>
        <v>157201</v>
      </c>
      <c r="I204" s="77">
        <f>I205</f>
        <v>0</v>
      </c>
      <c r="J204" s="61">
        <f>J205</f>
        <v>0</v>
      </c>
      <c r="K204" s="79">
        <f t="shared" si="936"/>
        <v>0</v>
      </c>
      <c r="L204" s="301">
        <f t="shared" si="936"/>
        <v>0</v>
      </c>
      <c r="M204" s="95">
        <f t="shared" si="936"/>
        <v>151051</v>
      </c>
      <c r="N204" s="78">
        <f t="shared" si="936"/>
        <v>0</v>
      </c>
      <c r="O204" s="78">
        <f t="shared" si="936"/>
        <v>0</v>
      </c>
      <c r="P204" s="78">
        <f t="shared" si="936"/>
        <v>0</v>
      </c>
      <c r="Q204" s="78">
        <f t="shared" si="936"/>
        <v>0</v>
      </c>
      <c r="R204" s="78">
        <f t="shared" si="936"/>
        <v>6150</v>
      </c>
      <c r="S204" s="79">
        <f t="shared" si="936"/>
        <v>0</v>
      </c>
      <c r="T204" s="237">
        <f>SUM(U204:AE204)</f>
        <v>1150</v>
      </c>
      <c r="U204" s="77">
        <f>U205</f>
        <v>0</v>
      </c>
      <c r="V204" s="61">
        <f>V205</f>
        <v>0</v>
      </c>
      <c r="W204" s="79">
        <f t="shared" si="936"/>
        <v>0</v>
      </c>
      <c r="X204" s="301">
        <f t="shared" si="936"/>
        <v>0</v>
      </c>
      <c r="Y204" s="95">
        <f t="shared" si="936"/>
        <v>0</v>
      </c>
      <c r="Z204" s="78">
        <f t="shared" si="936"/>
        <v>0</v>
      </c>
      <c r="AA204" s="78">
        <f t="shared" si="936"/>
        <v>0</v>
      </c>
      <c r="AB204" s="78">
        <f t="shared" si="936"/>
        <v>0</v>
      </c>
      <c r="AC204" s="78">
        <f t="shared" si="936"/>
        <v>0</v>
      </c>
      <c r="AD204" s="78">
        <f t="shared" si="936"/>
        <v>1150</v>
      </c>
      <c r="AE204" s="79">
        <f t="shared" si="936"/>
        <v>0</v>
      </c>
      <c r="AF204" s="262">
        <f>SUM(AG204:AQ204)</f>
        <v>158351</v>
      </c>
      <c r="AG204" s="315">
        <f>AG205</f>
        <v>0</v>
      </c>
      <c r="AH204" s="263">
        <f>AH205</f>
        <v>0</v>
      </c>
      <c r="AI204" s="239">
        <f t="shared" si="937"/>
        <v>0</v>
      </c>
      <c r="AJ204" s="303">
        <f t="shared" si="937"/>
        <v>0</v>
      </c>
      <c r="AK204" s="240">
        <f t="shared" si="937"/>
        <v>151051</v>
      </c>
      <c r="AL204" s="241">
        <f t="shared" si="937"/>
        <v>0</v>
      </c>
      <c r="AM204" s="241">
        <f t="shared" si="937"/>
        <v>0</v>
      </c>
      <c r="AN204" s="241">
        <f t="shared" si="937"/>
        <v>0</v>
      </c>
      <c r="AO204" s="241">
        <f t="shared" si="937"/>
        <v>0</v>
      </c>
      <c r="AP204" s="241">
        <f t="shared" si="937"/>
        <v>7300</v>
      </c>
      <c r="AQ204" s="239">
        <f t="shared" si="937"/>
        <v>0</v>
      </c>
      <c r="AR204" s="192"/>
      <c r="AS204" s="191"/>
      <c r="AT204" s="191"/>
      <c r="AU204" s="191"/>
      <c r="AV204" s="191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  <c r="DJ204" s="192"/>
      <c r="DK204" s="192"/>
      <c r="DL204" s="192"/>
      <c r="DM204" s="192"/>
      <c r="DN204" s="192"/>
      <c r="DO204" s="192"/>
      <c r="DP204" s="192"/>
      <c r="DQ204" s="192"/>
      <c r="DR204" s="192"/>
      <c r="DS204" s="192"/>
      <c r="DT204" s="192"/>
      <c r="DU204" s="192"/>
      <c r="DV204" s="192"/>
      <c r="DW204" s="192"/>
      <c r="DX204" s="192"/>
      <c r="DY204" s="192"/>
      <c r="DZ204" s="192"/>
      <c r="EA204" s="192"/>
      <c r="EB204" s="192"/>
      <c r="EC204" s="192"/>
      <c r="ED204" s="192"/>
      <c r="EE204" s="192"/>
      <c r="EF204" s="192"/>
    </row>
    <row r="205" spans="1:136" s="73" customFormat="1" ht="15.75" customHeight="1" x14ac:dyDescent="0.25">
      <c r="A205" s="563">
        <v>32</v>
      </c>
      <c r="B205" s="564"/>
      <c r="C205" s="90"/>
      <c r="D205" s="565" t="s">
        <v>4</v>
      </c>
      <c r="E205" s="565"/>
      <c r="F205" s="565"/>
      <c r="G205" s="566"/>
      <c r="H205" s="75">
        <f>SUM(I205:S205)</f>
        <v>157201</v>
      </c>
      <c r="I205" s="77">
        <f>I206+I207</f>
        <v>0</v>
      </c>
      <c r="J205" s="61">
        <f>J206+J207</f>
        <v>0</v>
      </c>
      <c r="K205" s="79">
        <f t="shared" ref="K205:S205" si="938">K206+K207</f>
        <v>0</v>
      </c>
      <c r="L205" s="301">
        <f t="shared" si="938"/>
        <v>0</v>
      </c>
      <c r="M205" s="95">
        <f t="shared" si="938"/>
        <v>151051</v>
      </c>
      <c r="N205" s="78">
        <f t="shared" si="938"/>
        <v>0</v>
      </c>
      <c r="O205" s="78">
        <f t="shared" ref="O205" si="939">O206+O207</f>
        <v>0</v>
      </c>
      <c r="P205" s="78">
        <f t="shared" si="938"/>
        <v>0</v>
      </c>
      <c r="Q205" s="78">
        <f t="shared" si="938"/>
        <v>0</v>
      </c>
      <c r="R205" s="78">
        <f t="shared" si="938"/>
        <v>6150</v>
      </c>
      <c r="S205" s="79">
        <f t="shared" si="938"/>
        <v>0</v>
      </c>
      <c r="T205" s="237">
        <f>SUM(U205:AE205)</f>
        <v>1150</v>
      </c>
      <c r="U205" s="77">
        <f>U206+U207</f>
        <v>0</v>
      </c>
      <c r="V205" s="61">
        <f>V206+V207</f>
        <v>0</v>
      </c>
      <c r="W205" s="79">
        <f t="shared" ref="W205:AE205" si="940">W206+W207</f>
        <v>0</v>
      </c>
      <c r="X205" s="301">
        <f t="shared" si="940"/>
        <v>0</v>
      </c>
      <c r="Y205" s="95">
        <f t="shared" si="940"/>
        <v>0</v>
      </c>
      <c r="Z205" s="78">
        <f t="shared" si="940"/>
        <v>0</v>
      </c>
      <c r="AA205" s="78">
        <f t="shared" ref="AA205" si="941">AA206+AA207</f>
        <v>0</v>
      </c>
      <c r="AB205" s="78">
        <f t="shared" si="940"/>
        <v>0</v>
      </c>
      <c r="AC205" s="78">
        <f t="shared" si="940"/>
        <v>0</v>
      </c>
      <c r="AD205" s="78">
        <f t="shared" si="940"/>
        <v>1150</v>
      </c>
      <c r="AE205" s="79">
        <f t="shared" si="940"/>
        <v>0</v>
      </c>
      <c r="AF205" s="262">
        <f>SUM(AG205:AQ205)</f>
        <v>158351</v>
      </c>
      <c r="AG205" s="315">
        <f>AG206+AG207</f>
        <v>0</v>
      </c>
      <c r="AH205" s="263">
        <f>AH206+AH207</f>
        <v>0</v>
      </c>
      <c r="AI205" s="239">
        <f t="shared" ref="AI205:AQ205" si="942">AI206+AI207</f>
        <v>0</v>
      </c>
      <c r="AJ205" s="303">
        <f t="shared" si="942"/>
        <v>0</v>
      </c>
      <c r="AK205" s="240">
        <f t="shared" si="942"/>
        <v>151051</v>
      </c>
      <c r="AL205" s="241">
        <f t="shared" si="942"/>
        <v>0</v>
      </c>
      <c r="AM205" s="241">
        <f t="shared" ref="AM205" si="943">AM206+AM207</f>
        <v>0</v>
      </c>
      <c r="AN205" s="241">
        <f t="shared" si="942"/>
        <v>0</v>
      </c>
      <c r="AO205" s="241">
        <f t="shared" si="942"/>
        <v>0</v>
      </c>
      <c r="AP205" s="241">
        <f t="shared" si="942"/>
        <v>7300</v>
      </c>
      <c r="AQ205" s="239">
        <f t="shared" si="942"/>
        <v>0</v>
      </c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</row>
    <row r="206" spans="1:136" s="72" customFormat="1" ht="15.75" customHeight="1" x14ac:dyDescent="0.25">
      <c r="A206" s="230"/>
      <c r="B206" s="179"/>
      <c r="C206" s="179">
        <v>322</v>
      </c>
      <c r="D206" s="567" t="s">
        <v>6</v>
      </c>
      <c r="E206" s="567"/>
      <c r="F206" s="567"/>
      <c r="G206" s="567"/>
      <c r="H206" s="76">
        <f>SUM(I206:S206)</f>
        <v>79000</v>
      </c>
      <c r="I206" s="80"/>
      <c r="J206" s="94"/>
      <c r="K206" s="82"/>
      <c r="L206" s="302"/>
      <c r="M206" s="118">
        <v>79000</v>
      </c>
      <c r="N206" s="81"/>
      <c r="O206" s="81"/>
      <c r="P206" s="81"/>
      <c r="Q206" s="81"/>
      <c r="R206" s="81"/>
      <c r="S206" s="82"/>
      <c r="T206" s="28">
        <f>SUM(U206:AE206)</f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>SUM(AG206:AQ206)</f>
        <v>79000</v>
      </c>
      <c r="AG206" s="29">
        <f t="shared" ref="AG206:AG207" si="944">I206+U206</f>
        <v>0</v>
      </c>
      <c r="AH206" s="92">
        <f t="shared" ref="AH206:AH207" si="945">J206+V206</f>
        <v>0</v>
      </c>
      <c r="AI206" s="31">
        <f t="shared" ref="AI206:AI207" si="946">K206+W206</f>
        <v>0</v>
      </c>
      <c r="AJ206" s="326">
        <f t="shared" ref="AJ206:AJ207" si="947">L206+X206</f>
        <v>0</v>
      </c>
      <c r="AK206" s="290">
        <f t="shared" ref="AK206:AK207" si="948">M206+Y206</f>
        <v>79000</v>
      </c>
      <c r="AL206" s="30">
        <f t="shared" ref="AL206:AL207" si="949">N206+Z206</f>
        <v>0</v>
      </c>
      <c r="AM206" s="30">
        <f t="shared" ref="AM206:AM207" si="950">O206+AA206</f>
        <v>0</v>
      </c>
      <c r="AN206" s="30">
        <f t="shared" ref="AN206:AN207" si="951">P206+AB206</f>
        <v>0</v>
      </c>
      <c r="AO206" s="30">
        <f t="shared" ref="AO206:AO207" si="952">Q206+AC206</f>
        <v>0</v>
      </c>
      <c r="AP206" s="30">
        <f t="shared" ref="AP206:AP207" si="953">R206+AD206</f>
        <v>0</v>
      </c>
      <c r="AQ206" s="31">
        <f t="shared" ref="AQ206:AQ207" si="954">S206+AE206</f>
        <v>0</v>
      </c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30"/>
      <c r="B207" s="179"/>
      <c r="C207" s="179">
        <v>323</v>
      </c>
      <c r="D207" s="567" t="s">
        <v>7</v>
      </c>
      <c r="E207" s="567"/>
      <c r="F207" s="567"/>
      <c r="G207" s="567"/>
      <c r="H207" s="76">
        <f>SUM(I207:S207)</f>
        <v>78201</v>
      </c>
      <c r="I207" s="80"/>
      <c r="J207" s="94"/>
      <c r="K207" s="82"/>
      <c r="L207" s="302"/>
      <c r="M207" s="118">
        <v>72051</v>
      </c>
      <c r="N207" s="81"/>
      <c r="O207" s="81"/>
      <c r="P207" s="81"/>
      <c r="Q207" s="81"/>
      <c r="R207" s="81">
        <v>6150</v>
      </c>
      <c r="S207" s="82"/>
      <c r="T207" s="28">
        <f>SUM(U207:AE207)</f>
        <v>1150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>
        <v>1150</v>
      </c>
      <c r="AE207" s="82"/>
      <c r="AF207" s="109">
        <f>SUM(AG207:AQ207)</f>
        <v>79351</v>
      </c>
      <c r="AG207" s="29">
        <f t="shared" si="944"/>
        <v>0</v>
      </c>
      <c r="AH207" s="92">
        <f t="shared" si="945"/>
        <v>0</v>
      </c>
      <c r="AI207" s="31">
        <f t="shared" si="946"/>
        <v>0</v>
      </c>
      <c r="AJ207" s="326">
        <f t="shared" si="947"/>
        <v>0</v>
      </c>
      <c r="AK207" s="290">
        <f t="shared" si="948"/>
        <v>72051</v>
      </c>
      <c r="AL207" s="30">
        <f t="shared" si="949"/>
        <v>0</v>
      </c>
      <c r="AM207" s="30">
        <f t="shared" si="950"/>
        <v>0</v>
      </c>
      <c r="AN207" s="30">
        <f t="shared" si="951"/>
        <v>0</v>
      </c>
      <c r="AO207" s="30">
        <f t="shared" si="952"/>
        <v>0</v>
      </c>
      <c r="AP207" s="30">
        <f t="shared" si="953"/>
        <v>7300</v>
      </c>
      <c r="AQ207" s="31">
        <f t="shared" si="954"/>
        <v>0</v>
      </c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62" customFormat="1" ht="10.5" customHeight="1" x14ac:dyDescent="0.25">
      <c r="A208" s="430"/>
      <c r="B208" s="431"/>
      <c r="C208" s="431"/>
      <c r="D208" s="432"/>
      <c r="E208" s="432"/>
      <c r="F208" s="432"/>
      <c r="G208" s="43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191"/>
      <c r="AT208" s="191"/>
      <c r="AU208" s="191"/>
      <c r="AV208" s="191"/>
    </row>
    <row r="209" spans="1:136" s="110" customFormat="1" ht="27" customHeight="1" x14ac:dyDescent="0.25">
      <c r="A209" s="600" t="s">
        <v>132</v>
      </c>
      <c r="B209" s="601"/>
      <c r="C209" s="601"/>
      <c r="D209" s="602" t="s">
        <v>133</v>
      </c>
      <c r="E209" s="602"/>
      <c r="F209" s="602"/>
      <c r="G209" s="603"/>
      <c r="H209" s="97">
        <f t="shared" ref="H209:H214" si="955">SUM(I209:S209)</f>
        <v>0</v>
      </c>
      <c r="I209" s="98">
        <f t="shared" ref="I209:J211" si="956">I210</f>
        <v>0</v>
      </c>
      <c r="J209" s="284">
        <f t="shared" si="956"/>
        <v>0</v>
      </c>
      <c r="K209" s="122">
        <f t="shared" ref="K209:S209" si="957">K210</f>
        <v>0</v>
      </c>
      <c r="L209" s="299">
        <f t="shared" si="957"/>
        <v>0</v>
      </c>
      <c r="M209" s="119">
        <f t="shared" si="957"/>
        <v>0</v>
      </c>
      <c r="N209" s="99">
        <f t="shared" si="957"/>
        <v>0</v>
      </c>
      <c r="O209" s="99">
        <f t="shared" si="957"/>
        <v>0</v>
      </c>
      <c r="P209" s="99">
        <f t="shared" si="957"/>
        <v>0</v>
      </c>
      <c r="Q209" s="99">
        <f t="shared" si="957"/>
        <v>0</v>
      </c>
      <c r="R209" s="99">
        <f t="shared" si="957"/>
        <v>0</v>
      </c>
      <c r="S209" s="122">
        <f t="shared" si="957"/>
        <v>0</v>
      </c>
      <c r="T209" s="246">
        <f t="shared" ref="T209:T214" si="958">SUM(U209:AE209)</f>
        <v>0</v>
      </c>
      <c r="U209" s="98">
        <f t="shared" ref="U209:AE209" si="959">U210</f>
        <v>0</v>
      </c>
      <c r="V209" s="284">
        <f t="shared" si="959"/>
        <v>0</v>
      </c>
      <c r="W209" s="122">
        <f t="shared" si="959"/>
        <v>0</v>
      </c>
      <c r="X209" s="299">
        <f t="shared" si="959"/>
        <v>0</v>
      </c>
      <c r="Y209" s="119">
        <f t="shared" si="959"/>
        <v>0</v>
      </c>
      <c r="Z209" s="99">
        <f t="shared" si="959"/>
        <v>0</v>
      </c>
      <c r="AA209" s="99">
        <f t="shared" si="959"/>
        <v>0</v>
      </c>
      <c r="AB209" s="99">
        <f t="shared" si="959"/>
        <v>0</v>
      </c>
      <c r="AC209" s="99">
        <f t="shared" si="959"/>
        <v>0</v>
      </c>
      <c r="AD209" s="99">
        <f t="shared" si="959"/>
        <v>0</v>
      </c>
      <c r="AE209" s="122">
        <f t="shared" si="959"/>
        <v>0</v>
      </c>
      <c r="AF209" s="260">
        <f t="shared" ref="AF209:AF214" si="960">SUM(AG209:AQ209)</f>
        <v>0</v>
      </c>
      <c r="AG209" s="462">
        <f t="shared" ref="AG209:AQ209" si="961">AG210</f>
        <v>0</v>
      </c>
      <c r="AH209" s="463">
        <f t="shared" si="961"/>
        <v>0</v>
      </c>
      <c r="AI209" s="464">
        <f t="shared" si="961"/>
        <v>0</v>
      </c>
      <c r="AJ209" s="465">
        <f t="shared" si="961"/>
        <v>0</v>
      </c>
      <c r="AK209" s="466">
        <f t="shared" si="961"/>
        <v>0</v>
      </c>
      <c r="AL209" s="467">
        <f t="shared" si="961"/>
        <v>0</v>
      </c>
      <c r="AM209" s="467">
        <f t="shared" si="961"/>
        <v>0</v>
      </c>
      <c r="AN209" s="467">
        <f t="shared" si="961"/>
        <v>0</v>
      </c>
      <c r="AO209" s="467">
        <f>AO210</f>
        <v>0</v>
      </c>
      <c r="AP209" s="467">
        <f t="shared" si="961"/>
        <v>0</v>
      </c>
      <c r="AQ209" s="464">
        <f t="shared" si="961"/>
        <v>0</v>
      </c>
      <c r="AR209" s="206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</row>
    <row r="210" spans="1:136" s="64" customFormat="1" ht="26.1" customHeight="1" x14ac:dyDescent="0.25">
      <c r="A210" s="594" t="s">
        <v>134</v>
      </c>
      <c r="B210" s="595"/>
      <c r="C210" s="595"/>
      <c r="D210" s="598" t="s">
        <v>135</v>
      </c>
      <c r="E210" s="598"/>
      <c r="F210" s="598"/>
      <c r="G210" s="599"/>
      <c r="H210" s="83">
        <f t="shared" si="955"/>
        <v>0</v>
      </c>
      <c r="I210" s="84">
        <f t="shared" si="956"/>
        <v>0</v>
      </c>
      <c r="J210" s="285">
        <f t="shared" si="956"/>
        <v>0</v>
      </c>
      <c r="K210" s="86">
        <f t="shared" ref="K210:S211" si="962">K211</f>
        <v>0</v>
      </c>
      <c r="L210" s="300">
        <f t="shared" si="962"/>
        <v>0</v>
      </c>
      <c r="M210" s="120">
        <f t="shared" si="962"/>
        <v>0</v>
      </c>
      <c r="N210" s="85">
        <f t="shared" si="962"/>
        <v>0</v>
      </c>
      <c r="O210" s="85">
        <f t="shared" si="962"/>
        <v>0</v>
      </c>
      <c r="P210" s="85">
        <f t="shared" si="962"/>
        <v>0</v>
      </c>
      <c r="Q210" s="85">
        <f t="shared" si="962"/>
        <v>0</v>
      </c>
      <c r="R210" s="85">
        <f t="shared" si="962"/>
        <v>0</v>
      </c>
      <c r="S210" s="86">
        <f t="shared" si="962"/>
        <v>0</v>
      </c>
      <c r="T210" s="245">
        <f t="shared" si="958"/>
        <v>0</v>
      </c>
      <c r="U210" s="84">
        <f t="shared" ref="U210:AE211" si="963">U211</f>
        <v>0</v>
      </c>
      <c r="V210" s="285">
        <f t="shared" si="963"/>
        <v>0</v>
      </c>
      <c r="W210" s="86">
        <f t="shared" si="963"/>
        <v>0</v>
      </c>
      <c r="X210" s="300">
        <f t="shared" si="963"/>
        <v>0</v>
      </c>
      <c r="Y210" s="120">
        <f t="shared" si="963"/>
        <v>0</v>
      </c>
      <c r="Z210" s="85">
        <f t="shared" si="963"/>
        <v>0</v>
      </c>
      <c r="AA210" s="85">
        <f t="shared" si="963"/>
        <v>0</v>
      </c>
      <c r="AB210" s="85">
        <f t="shared" si="963"/>
        <v>0</v>
      </c>
      <c r="AC210" s="85">
        <f t="shared" si="963"/>
        <v>0</v>
      </c>
      <c r="AD210" s="85">
        <f t="shared" si="963"/>
        <v>0</v>
      </c>
      <c r="AE210" s="86">
        <f t="shared" si="963"/>
        <v>0</v>
      </c>
      <c r="AF210" s="261">
        <f t="shared" si="960"/>
        <v>0</v>
      </c>
      <c r="AG210" s="468">
        <f t="shared" ref="AG210:AN211" si="964">AG211</f>
        <v>0</v>
      </c>
      <c r="AH210" s="469">
        <f t="shared" si="964"/>
        <v>0</v>
      </c>
      <c r="AI210" s="470">
        <f t="shared" si="964"/>
        <v>0</v>
      </c>
      <c r="AJ210" s="471">
        <f t="shared" si="964"/>
        <v>0</v>
      </c>
      <c r="AK210" s="472">
        <f t="shared" si="964"/>
        <v>0</v>
      </c>
      <c r="AL210" s="473">
        <f t="shared" si="964"/>
        <v>0</v>
      </c>
      <c r="AM210" s="473">
        <f t="shared" si="964"/>
        <v>0</v>
      </c>
      <c r="AN210" s="473">
        <f t="shared" si="964"/>
        <v>0</v>
      </c>
      <c r="AO210" s="473">
        <f>AO211</f>
        <v>0</v>
      </c>
      <c r="AP210" s="473">
        <f>AP211</f>
        <v>0</v>
      </c>
      <c r="AQ210" s="470">
        <f>AQ211</f>
        <v>0</v>
      </c>
      <c r="AR210" s="206"/>
      <c r="AS210" s="190"/>
      <c r="AT210" s="190"/>
      <c r="AU210" s="190"/>
      <c r="AV210" s="190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  <c r="CW210" s="189"/>
      <c r="CX210" s="189"/>
      <c r="CY210" s="189"/>
      <c r="CZ210" s="189"/>
      <c r="DA210" s="189"/>
      <c r="DB210" s="189"/>
      <c r="DC210" s="189"/>
      <c r="DD210" s="189"/>
      <c r="DE210" s="189"/>
      <c r="DF210" s="189"/>
      <c r="DG210" s="189"/>
      <c r="DH210" s="189"/>
      <c r="DI210" s="189"/>
      <c r="DJ210" s="189"/>
      <c r="DK210" s="189"/>
      <c r="DL210" s="189"/>
      <c r="DM210" s="189"/>
      <c r="DN210" s="189"/>
      <c r="DO210" s="189"/>
      <c r="DP210" s="189"/>
      <c r="DQ210" s="189"/>
      <c r="DR210" s="189"/>
      <c r="DS210" s="189"/>
      <c r="DT210" s="189"/>
      <c r="DU210" s="189"/>
      <c r="DV210" s="189"/>
      <c r="DW210" s="189"/>
      <c r="DX210" s="189"/>
      <c r="DY210" s="189"/>
      <c r="DZ210" s="189"/>
      <c r="EA210" s="189"/>
      <c r="EB210" s="189"/>
      <c r="EC210" s="189"/>
      <c r="ED210" s="189"/>
      <c r="EE210" s="189"/>
      <c r="EF210" s="189"/>
    </row>
    <row r="211" spans="1:136" s="74" customFormat="1" ht="27" customHeight="1" x14ac:dyDescent="0.25">
      <c r="A211" s="436">
        <v>5</v>
      </c>
      <c r="B211" s="68"/>
      <c r="C211" s="68"/>
      <c r="D211" s="565" t="s">
        <v>69</v>
      </c>
      <c r="E211" s="565"/>
      <c r="F211" s="565"/>
      <c r="G211" s="566"/>
      <c r="H211" s="75">
        <f t="shared" si="955"/>
        <v>0</v>
      </c>
      <c r="I211" s="77">
        <f t="shared" si="956"/>
        <v>0</v>
      </c>
      <c r="J211" s="61">
        <f t="shared" si="956"/>
        <v>0</v>
      </c>
      <c r="K211" s="79">
        <f t="shared" si="962"/>
        <v>0</v>
      </c>
      <c r="L211" s="301">
        <f t="shared" si="962"/>
        <v>0</v>
      </c>
      <c r="M211" s="95">
        <f t="shared" si="962"/>
        <v>0</v>
      </c>
      <c r="N211" s="78">
        <f t="shared" si="962"/>
        <v>0</v>
      </c>
      <c r="O211" s="78">
        <f t="shared" si="962"/>
        <v>0</v>
      </c>
      <c r="P211" s="78">
        <f t="shared" si="962"/>
        <v>0</v>
      </c>
      <c r="Q211" s="78">
        <f t="shared" si="962"/>
        <v>0</v>
      </c>
      <c r="R211" s="78">
        <f t="shared" si="962"/>
        <v>0</v>
      </c>
      <c r="S211" s="79">
        <f t="shared" si="962"/>
        <v>0</v>
      </c>
      <c r="T211" s="237">
        <f t="shared" si="958"/>
        <v>0</v>
      </c>
      <c r="U211" s="77">
        <f t="shared" si="963"/>
        <v>0</v>
      </c>
      <c r="V211" s="61">
        <f t="shared" si="963"/>
        <v>0</v>
      </c>
      <c r="W211" s="79">
        <f t="shared" si="963"/>
        <v>0</v>
      </c>
      <c r="X211" s="301">
        <f t="shared" si="963"/>
        <v>0</v>
      </c>
      <c r="Y211" s="95">
        <f t="shared" si="963"/>
        <v>0</v>
      </c>
      <c r="Z211" s="78">
        <f t="shared" si="963"/>
        <v>0</v>
      </c>
      <c r="AA211" s="78">
        <f t="shared" si="963"/>
        <v>0</v>
      </c>
      <c r="AB211" s="78">
        <f t="shared" si="963"/>
        <v>0</v>
      </c>
      <c r="AC211" s="78">
        <f t="shared" si="963"/>
        <v>0</v>
      </c>
      <c r="AD211" s="78">
        <f t="shared" si="963"/>
        <v>0</v>
      </c>
      <c r="AE211" s="79">
        <f t="shared" si="963"/>
        <v>0</v>
      </c>
      <c r="AF211" s="262">
        <f t="shared" si="960"/>
        <v>0</v>
      </c>
      <c r="AG211" s="315">
        <f t="shared" si="964"/>
        <v>0</v>
      </c>
      <c r="AH211" s="263">
        <f t="shared" si="964"/>
        <v>0</v>
      </c>
      <c r="AI211" s="239">
        <f t="shared" si="964"/>
        <v>0</v>
      </c>
      <c r="AJ211" s="303">
        <f t="shared" si="964"/>
        <v>0</v>
      </c>
      <c r="AK211" s="240">
        <f t="shared" si="964"/>
        <v>0</v>
      </c>
      <c r="AL211" s="241">
        <f t="shared" si="964"/>
        <v>0</v>
      </c>
      <c r="AM211" s="241">
        <f t="shared" si="964"/>
        <v>0</v>
      </c>
      <c r="AN211" s="241">
        <f t="shared" si="964"/>
        <v>0</v>
      </c>
      <c r="AO211" s="241">
        <f>AO212</f>
        <v>0</v>
      </c>
      <c r="AP211" s="241">
        <f>AP212</f>
        <v>0</v>
      </c>
      <c r="AQ211" s="239">
        <f>AQ212</f>
        <v>0</v>
      </c>
      <c r="AR211" s="208"/>
      <c r="AS211" s="62"/>
      <c r="AT211" s="62"/>
      <c r="AU211" s="89"/>
      <c r="AV211" s="89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29.45" customHeight="1" x14ac:dyDescent="0.25">
      <c r="A212" s="563">
        <v>54</v>
      </c>
      <c r="B212" s="564"/>
      <c r="C212" s="60"/>
      <c r="D212" s="565" t="s">
        <v>67</v>
      </c>
      <c r="E212" s="565"/>
      <c r="F212" s="565"/>
      <c r="G212" s="566"/>
      <c r="H212" s="75">
        <f t="shared" si="955"/>
        <v>0</v>
      </c>
      <c r="I212" s="77">
        <f t="shared" ref="I212:S212" si="965">I213+I214</f>
        <v>0</v>
      </c>
      <c r="J212" s="61">
        <f t="shared" ref="J212" si="966">J213+J214</f>
        <v>0</v>
      </c>
      <c r="K212" s="79">
        <f t="shared" si="965"/>
        <v>0</v>
      </c>
      <c r="L212" s="301">
        <f t="shared" si="965"/>
        <v>0</v>
      </c>
      <c r="M212" s="95">
        <f t="shared" si="965"/>
        <v>0</v>
      </c>
      <c r="N212" s="78">
        <f t="shared" si="965"/>
        <v>0</v>
      </c>
      <c r="O212" s="78">
        <f t="shared" ref="O212" si="967">O213+O214</f>
        <v>0</v>
      </c>
      <c r="P212" s="78">
        <f t="shared" si="965"/>
        <v>0</v>
      </c>
      <c r="Q212" s="78">
        <f t="shared" si="965"/>
        <v>0</v>
      </c>
      <c r="R212" s="78">
        <f t="shared" si="965"/>
        <v>0</v>
      </c>
      <c r="S212" s="79">
        <f t="shared" si="965"/>
        <v>0</v>
      </c>
      <c r="T212" s="237">
        <f t="shared" si="958"/>
        <v>0</v>
      </c>
      <c r="U212" s="77">
        <f t="shared" ref="U212:AE212" si="968">U213+U214</f>
        <v>0</v>
      </c>
      <c r="V212" s="61">
        <f t="shared" ref="V212" si="969">V213+V214</f>
        <v>0</v>
      </c>
      <c r="W212" s="79">
        <f t="shared" si="968"/>
        <v>0</v>
      </c>
      <c r="X212" s="301">
        <f t="shared" si="968"/>
        <v>0</v>
      </c>
      <c r="Y212" s="95">
        <f t="shared" si="968"/>
        <v>0</v>
      </c>
      <c r="Z212" s="78">
        <f t="shared" si="968"/>
        <v>0</v>
      </c>
      <c r="AA212" s="78">
        <f t="shared" ref="AA212" si="970">AA213+AA214</f>
        <v>0</v>
      </c>
      <c r="AB212" s="78">
        <f t="shared" si="968"/>
        <v>0</v>
      </c>
      <c r="AC212" s="78">
        <f t="shared" si="968"/>
        <v>0</v>
      </c>
      <c r="AD212" s="78">
        <f t="shared" si="968"/>
        <v>0</v>
      </c>
      <c r="AE212" s="79">
        <f t="shared" si="968"/>
        <v>0</v>
      </c>
      <c r="AF212" s="262">
        <f t="shared" si="960"/>
        <v>0</v>
      </c>
      <c r="AG212" s="315">
        <f t="shared" ref="AG212:AQ212" si="971">AG213+AG214</f>
        <v>0</v>
      </c>
      <c r="AH212" s="263">
        <f t="shared" ref="AH212" si="972">AH213+AH214</f>
        <v>0</v>
      </c>
      <c r="AI212" s="239">
        <f t="shared" si="971"/>
        <v>0</v>
      </c>
      <c r="AJ212" s="303">
        <f t="shared" si="971"/>
        <v>0</v>
      </c>
      <c r="AK212" s="240">
        <f t="shared" si="971"/>
        <v>0</v>
      </c>
      <c r="AL212" s="241">
        <f t="shared" si="971"/>
        <v>0</v>
      </c>
      <c r="AM212" s="241">
        <f t="shared" ref="AM212" si="973">AM213+AM214</f>
        <v>0</v>
      </c>
      <c r="AN212" s="241">
        <f t="shared" si="971"/>
        <v>0</v>
      </c>
      <c r="AO212" s="241">
        <f t="shared" si="971"/>
        <v>0</v>
      </c>
      <c r="AP212" s="241">
        <f t="shared" si="971"/>
        <v>0</v>
      </c>
      <c r="AQ212" s="239">
        <f t="shared" si="971"/>
        <v>0</v>
      </c>
      <c r="AR212" s="209"/>
      <c r="AS212" s="62"/>
      <c r="AT212" s="62"/>
      <c r="AU212" s="89"/>
      <c r="AV212" s="89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39.75" customHeight="1" x14ac:dyDescent="0.25">
      <c r="A213" s="220"/>
      <c r="B213" s="179"/>
      <c r="C213" s="179">
        <v>544</v>
      </c>
      <c r="D213" s="567" t="s">
        <v>68</v>
      </c>
      <c r="E213" s="567"/>
      <c r="F213" s="567"/>
      <c r="G213" s="568"/>
      <c r="H213" s="28">
        <f t="shared" si="955"/>
        <v>0</v>
      </c>
      <c r="I213" s="80"/>
      <c r="J213" s="94"/>
      <c r="K213" s="82"/>
      <c r="L213" s="302"/>
      <c r="M213" s="118"/>
      <c r="N213" s="81"/>
      <c r="O213" s="81"/>
      <c r="P213" s="81"/>
      <c r="Q213" s="81"/>
      <c r="R213" s="81"/>
      <c r="S213" s="82"/>
      <c r="T213" s="28">
        <f t="shared" si="958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960"/>
        <v>0</v>
      </c>
      <c r="AG213" s="29">
        <f t="shared" ref="AG213" si="974">I213+U213</f>
        <v>0</v>
      </c>
      <c r="AH213" s="92">
        <f t="shared" ref="AH213:AH214" si="975">J213+V213</f>
        <v>0</v>
      </c>
      <c r="AI213" s="31">
        <f t="shared" ref="AI213:AI214" si="976">K213+W213</f>
        <v>0</v>
      </c>
      <c r="AJ213" s="326">
        <f t="shared" ref="AJ213:AJ214" si="977">L213+X213</f>
        <v>0</v>
      </c>
      <c r="AK213" s="290">
        <f t="shared" ref="AK213:AK214" si="978">M213+Y213</f>
        <v>0</v>
      </c>
      <c r="AL213" s="30">
        <f t="shared" ref="AL213:AL214" si="979">N213+Z213</f>
        <v>0</v>
      </c>
      <c r="AM213" s="30">
        <f t="shared" ref="AM213:AM214" si="980">O213+AA213</f>
        <v>0</v>
      </c>
      <c r="AN213" s="30">
        <f t="shared" ref="AN213:AN214" si="981">P213+AB213</f>
        <v>0</v>
      </c>
      <c r="AO213" s="30">
        <f t="shared" ref="AO213:AO214" si="982">Q213+AC213</f>
        <v>0</v>
      </c>
      <c r="AP213" s="30">
        <f t="shared" ref="AP213:AP214" si="983">R213+AD213</f>
        <v>0</v>
      </c>
      <c r="AQ213" s="31">
        <f t="shared" ref="AQ213:AQ214" si="984">S213+AE213</f>
        <v>0</v>
      </c>
      <c r="AR213" s="209"/>
      <c r="AS213" s="62"/>
      <c r="AT213" s="62"/>
      <c r="AU213" s="62"/>
      <c r="AV213" s="62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34.5" customHeight="1" x14ac:dyDescent="0.25">
      <c r="A214" s="220"/>
      <c r="B214" s="179"/>
      <c r="C214" s="179">
        <v>545</v>
      </c>
      <c r="D214" s="567" t="s">
        <v>81</v>
      </c>
      <c r="E214" s="567"/>
      <c r="F214" s="567"/>
      <c r="G214" s="568"/>
      <c r="H214" s="28">
        <f t="shared" si="955"/>
        <v>0</v>
      </c>
      <c r="I214" s="80"/>
      <c r="J214" s="94"/>
      <c r="K214" s="82"/>
      <c r="L214" s="302"/>
      <c r="M214" s="118"/>
      <c r="N214" s="81"/>
      <c r="O214" s="81"/>
      <c r="P214" s="81"/>
      <c r="Q214" s="81"/>
      <c r="R214" s="81"/>
      <c r="S214" s="82"/>
      <c r="T214" s="28">
        <f t="shared" si="958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960"/>
        <v>0</v>
      </c>
      <c r="AG214" s="29">
        <f>I214+U214</f>
        <v>0</v>
      </c>
      <c r="AH214" s="92">
        <f t="shared" si="975"/>
        <v>0</v>
      </c>
      <c r="AI214" s="31">
        <f t="shared" si="976"/>
        <v>0</v>
      </c>
      <c r="AJ214" s="326">
        <f t="shared" si="977"/>
        <v>0</v>
      </c>
      <c r="AK214" s="290">
        <f t="shared" si="978"/>
        <v>0</v>
      </c>
      <c r="AL214" s="30">
        <f t="shared" si="979"/>
        <v>0</v>
      </c>
      <c r="AM214" s="30">
        <f t="shared" si="980"/>
        <v>0</v>
      </c>
      <c r="AN214" s="30">
        <f t="shared" si="981"/>
        <v>0</v>
      </c>
      <c r="AO214" s="30">
        <f t="shared" si="982"/>
        <v>0</v>
      </c>
      <c r="AP214" s="30">
        <f t="shared" si="983"/>
        <v>0</v>
      </c>
      <c r="AQ214" s="31">
        <f t="shared" si="984"/>
        <v>0</v>
      </c>
      <c r="AR214" s="209"/>
      <c r="AS214" s="191"/>
      <c r="AT214" s="191"/>
      <c r="AU214" s="191"/>
      <c r="AV214" s="191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62" customFormat="1" ht="35.25" customHeight="1" x14ac:dyDescent="0.25">
      <c r="A215" s="87"/>
      <c r="B215" s="87"/>
      <c r="C215" s="87"/>
      <c r="D215" s="88"/>
      <c r="E215" s="88"/>
      <c r="F215" s="88"/>
      <c r="G215" s="88"/>
      <c r="H215" s="91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1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1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206"/>
      <c r="AS215" s="438"/>
      <c r="AT215" s="438"/>
      <c r="AU215" s="438"/>
      <c r="AV215" s="438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</row>
    <row r="216" spans="1:136" s="89" customFormat="1" ht="28.5" customHeight="1" x14ac:dyDescent="0.25">
      <c r="A216" s="62"/>
      <c r="B216" s="218"/>
      <c r="C216" s="218"/>
      <c r="D216" s="218"/>
      <c r="E216" s="88"/>
      <c r="F216" s="62"/>
      <c r="G216" s="247"/>
      <c r="H216" s="211"/>
      <c r="I216" s="264"/>
      <c r="J216" s="264"/>
      <c r="K216" s="264"/>
      <c r="L216" s="264"/>
      <c r="M216" s="92"/>
      <c r="N216" s="62"/>
      <c r="O216" s="62"/>
      <c r="P216" s="93"/>
      <c r="Q216" s="264"/>
      <c r="R216" s="264"/>
      <c r="S216" s="264"/>
      <c r="T216" s="211"/>
      <c r="U216" s="247"/>
      <c r="V216" s="247"/>
      <c r="W216" s="247"/>
      <c r="X216" s="247"/>
      <c r="Y216" s="92"/>
      <c r="Z216" s="62"/>
      <c r="AA216" s="62"/>
      <c r="AF216" s="428" t="s">
        <v>83</v>
      </c>
      <c r="AG216" s="631"/>
      <c r="AH216" s="631"/>
      <c r="AI216" s="631"/>
      <c r="AK216" s="92"/>
      <c r="AN216" s="93" t="s">
        <v>84</v>
      </c>
      <c r="AO216" s="631"/>
      <c r="AP216" s="631"/>
      <c r="AQ216" s="631"/>
      <c r="AR216" s="198"/>
      <c r="AS216" s="214"/>
      <c r="AT216" s="214"/>
      <c r="AU216" s="184"/>
      <c r="AV216" s="184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</row>
    <row r="217" spans="1:136" s="62" customFormat="1" ht="15" customHeight="1" x14ac:dyDescent="0.25">
      <c r="A217" s="87"/>
      <c r="B217" s="87"/>
      <c r="C217" s="87"/>
      <c r="D217" s="219"/>
      <c r="E217" s="88"/>
      <c r="G217" s="247"/>
      <c r="H217" s="247"/>
      <c r="I217" s="630"/>
      <c r="J217" s="630"/>
      <c r="K217" s="630"/>
      <c r="L217" s="630"/>
      <c r="M217" s="92"/>
      <c r="P217" s="92"/>
      <c r="Q217" s="630"/>
      <c r="R217" s="630"/>
      <c r="S217" s="630"/>
      <c r="T217" s="247"/>
      <c r="U217" s="630"/>
      <c r="V217" s="630"/>
      <c r="W217" s="630"/>
      <c r="X217" s="630"/>
      <c r="Y217" s="92"/>
      <c r="AF217" s="247"/>
      <c r="AG217" s="632" t="s">
        <v>118</v>
      </c>
      <c r="AH217" s="632"/>
      <c r="AI217" s="632"/>
      <c r="AK217" s="92"/>
      <c r="AN217" s="92"/>
      <c r="AO217" s="632" t="s">
        <v>118</v>
      </c>
      <c r="AP217" s="632"/>
      <c r="AQ217" s="632"/>
      <c r="AR217" s="183"/>
      <c r="AS217" s="196"/>
      <c r="AT217" s="196"/>
      <c r="AU217" s="438"/>
      <c r="AV217" s="438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</row>
    <row r="218" spans="1:136" s="16" customFormat="1" ht="28.5" hidden="1" customHeight="1" x14ac:dyDescent="0.3">
      <c r="A218" s="588" t="s">
        <v>64</v>
      </c>
      <c r="B218" s="588"/>
      <c r="C218" s="588"/>
      <c r="D218" s="625"/>
      <c r="E218" s="625"/>
      <c r="F218" s="625"/>
      <c r="G218" s="626"/>
      <c r="H218" s="15">
        <f>SUM(I218:S218)</f>
        <v>0</v>
      </c>
      <c r="I218" s="47">
        <f t="shared" ref="I218:AQ218" si="985">I219</f>
        <v>0</v>
      </c>
      <c r="J218" s="286">
        <f t="shared" si="985"/>
        <v>0</v>
      </c>
      <c r="K218" s="48">
        <f t="shared" si="985"/>
        <v>0</v>
      </c>
      <c r="L218" s="48">
        <f t="shared" si="985"/>
        <v>0</v>
      </c>
      <c r="M218" s="48">
        <f t="shared" si="985"/>
        <v>0</v>
      </c>
      <c r="N218" s="48">
        <f t="shared" si="985"/>
        <v>0</v>
      </c>
      <c r="O218" s="305">
        <f t="shared" si="985"/>
        <v>0</v>
      </c>
      <c r="P218" s="213"/>
      <c r="Q218" s="213"/>
      <c r="R218" s="213"/>
      <c r="S218" s="213"/>
      <c r="T218" s="15">
        <f>SUM(U218:AE218)</f>
        <v>0</v>
      </c>
      <c r="U218" s="47"/>
      <c r="V218" s="286"/>
      <c r="W218" s="215"/>
      <c r="X218" s="215"/>
      <c r="Y218" s="215"/>
      <c r="Z218" s="215"/>
      <c r="AA218" s="215"/>
      <c r="AB218" s="215"/>
      <c r="AC218" s="215"/>
      <c r="AD218" s="215"/>
      <c r="AE218" s="216"/>
      <c r="AF218" s="476">
        <f>SUM(AG218:AQ218)</f>
        <v>0</v>
      </c>
      <c r="AG218" s="217"/>
      <c r="AH218" s="292"/>
      <c r="AI218" s="215">
        <f t="shared" si="985"/>
        <v>0</v>
      </c>
      <c r="AJ218" s="215">
        <f t="shared" si="985"/>
        <v>0</v>
      </c>
      <c r="AK218" s="215">
        <f t="shared" si="985"/>
        <v>0</v>
      </c>
      <c r="AL218" s="215">
        <f t="shared" si="985"/>
        <v>0</v>
      </c>
      <c r="AM218" s="215">
        <f t="shared" si="985"/>
        <v>0</v>
      </c>
      <c r="AN218" s="215">
        <f t="shared" si="985"/>
        <v>0</v>
      </c>
      <c r="AO218" s="215">
        <f t="shared" si="985"/>
        <v>0</v>
      </c>
      <c r="AP218" s="215">
        <f t="shared" si="985"/>
        <v>0</v>
      </c>
      <c r="AQ218" s="216">
        <f t="shared" si="985"/>
        <v>0</v>
      </c>
      <c r="AR218" s="183"/>
      <c r="AS218" s="196"/>
      <c r="AT218" s="196"/>
      <c r="AU218" s="438"/>
      <c r="AV218" s="438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18" customFormat="1" ht="28.5" hidden="1" customHeight="1" x14ac:dyDescent="0.3">
      <c r="A219" s="589" t="s">
        <v>65</v>
      </c>
      <c r="B219" s="589"/>
      <c r="C219" s="589"/>
      <c r="D219" s="590"/>
      <c r="E219" s="590"/>
      <c r="F219" s="590"/>
      <c r="G219" s="591"/>
      <c r="H219" s="17">
        <f t="shared" ref="H219:H235" si="986">SUM(I219:S219)</f>
        <v>0</v>
      </c>
      <c r="I219" s="49">
        <f>I220+I232</f>
        <v>0</v>
      </c>
      <c r="J219" s="287">
        <f>J220+J232</f>
        <v>0</v>
      </c>
      <c r="K219" s="50">
        <f t="shared" ref="K219:N219" si="987">K220+K232</f>
        <v>0</v>
      </c>
      <c r="L219" s="50">
        <f t="shared" si="987"/>
        <v>0</v>
      </c>
      <c r="M219" s="50">
        <f t="shared" si="987"/>
        <v>0</v>
      </c>
      <c r="N219" s="50">
        <f t="shared" si="987"/>
        <v>0</v>
      </c>
      <c r="O219" s="306">
        <f t="shared" ref="O219" si="988">O220+O232</f>
        <v>0</v>
      </c>
      <c r="P219" s="213"/>
      <c r="Q219" s="213"/>
      <c r="R219" s="213"/>
      <c r="S219" s="213"/>
      <c r="T219" s="17">
        <f t="shared" ref="T219:T235" si="989">SUM(U219:AE219)</f>
        <v>0</v>
      </c>
      <c r="U219" s="49"/>
      <c r="V219" s="287"/>
      <c r="W219" s="50"/>
      <c r="X219" s="50"/>
      <c r="Y219" s="50"/>
      <c r="Z219" s="50"/>
      <c r="AA219" s="50"/>
      <c r="AB219" s="50"/>
      <c r="AC219" s="50"/>
      <c r="AD219" s="50"/>
      <c r="AE219" s="51"/>
      <c r="AF219" s="477">
        <f t="shared" ref="AF219:AF235" si="990">SUM(AG219:AQ219)</f>
        <v>0</v>
      </c>
      <c r="AG219" s="49"/>
      <c r="AH219" s="287"/>
      <c r="AI219" s="50">
        <f t="shared" ref="AI219:AQ219" si="991">AI220+AI232</f>
        <v>0</v>
      </c>
      <c r="AJ219" s="50">
        <f t="shared" si="991"/>
        <v>0</v>
      </c>
      <c r="AK219" s="50">
        <f t="shared" si="991"/>
        <v>0</v>
      </c>
      <c r="AL219" s="50">
        <f t="shared" si="991"/>
        <v>0</v>
      </c>
      <c r="AM219" s="50">
        <f t="shared" ref="AM219" si="992">AM220+AM232</f>
        <v>0</v>
      </c>
      <c r="AN219" s="50">
        <f t="shared" si="991"/>
        <v>0</v>
      </c>
      <c r="AO219" s="50">
        <f t="shared" si="991"/>
        <v>0</v>
      </c>
      <c r="AP219" s="50">
        <f t="shared" si="991"/>
        <v>0</v>
      </c>
      <c r="AQ219" s="51">
        <f t="shared" si="991"/>
        <v>0</v>
      </c>
      <c r="AR219" s="183"/>
      <c r="AS219" s="124"/>
      <c r="AT219" s="124"/>
      <c r="AU219" s="124"/>
      <c r="AV219" s="124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0"/>
      <c r="CY219" s="200"/>
      <c r="CZ219" s="200"/>
      <c r="DA219" s="200"/>
      <c r="DB219" s="200"/>
      <c r="DC219" s="200"/>
      <c r="DD219" s="200"/>
      <c r="DE219" s="200"/>
      <c r="DF219" s="200"/>
      <c r="DG219" s="200"/>
      <c r="DH219" s="200"/>
      <c r="DI219" s="200"/>
      <c r="DJ219" s="200"/>
      <c r="DK219" s="200"/>
      <c r="DL219" s="200"/>
      <c r="DM219" s="200"/>
      <c r="DN219" s="200"/>
      <c r="DO219" s="200"/>
      <c r="DP219" s="200"/>
      <c r="DQ219" s="200"/>
      <c r="DR219" s="200"/>
      <c r="DS219" s="200"/>
      <c r="DT219" s="200"/>
      <c r="DU219" s="200"/>
      <c r="DV219" s="200"/>
      <c r="DW219" s="200"/>
      <c r="DX219" s="200"/>
      <c r="DY219" s="200"/>
      <c r="DZ219" s="200"/>
      <c r="EA219" s="200"/>
      <c r="EB219" s="200"/>
      <c r="EC219" s="200"/>
      <c r="ED219" s="200"/>
      <c r="EE219" s="200"/>
      <c r="EF219" s="200"/>
    </row>
    <row r="220" spans="1:136" s="18" customFormat="1" ht="15.75" hidden="1" customHeight="1" x14ac:dyDescent="0.3">
      <c r="A220" s="111">
        <v>3</v>
      </c>
      <c r="C220" s="37"/>
      <c r="D220" s="580" t="s">
        <v>16</v>
      </c>
      <c r="E220" s="580"/>
      <c r="F220" s="580"/>
      <c r="G220" s="581"/>
      <c r="H220" s="19">
        <f t="shared" si="986"/>
        <v>0</v>
      </c>
      <c r="I220" s="52">
        <f>I221+I225+I230</f>
        <v>0</v>
      </c>
      <c r="J220" s="288">
        <f>J221+J225+J230</f>
        <v>0</v>
      </c>
      <c r="K220" s="53">
        <f t="shared" ref="K220:N220" si="993">K221+K225+K230</f>
        <v>0</v>
      </c>
      <c r="L220" s="53">
        <f t="shared" si="993"/>
        <v>0</v>
      </c>
      <c r="M220" s="53">
        <f t="shared" si="993"/>
        <v>0</v>
      </c>
      <c r="N220" s="53">
        <f t="shared" si="993"/>
        <v>0</v>
      </c>
      <c r="O220" s="307">
        <f t="shared" ref="O220" si="994">O221+O225+O230</f>
        <v>0</v>
      </c>
      <c r="P220" s="213"/>
      <c r="Q220" s="213"/>
      <c r="R220" s="213"/>
      <c r="S220" s="213"/>
      <c r="T220" s="19">
        <f t="shared" si="989"/>
        <v>0</v>
      </c>
      <c r="U220" s="52"/>
      <c r="V220" s="288"/>
      <c r="W220" s="53"/>
      <c r="X220" s="53"/>
      <c r="Y220" s="53"/>
      <c r="Z220" s="53"/>
      <c r="AA220" s="53"/>
      <c r="AB220" s="53"/>
      <c r="AC220" s="53"/>
      <c r="AD220" s="53"/>
      <c r="AE220" s="54"/>
      <c r="AF220" s="478">
        <f t="shared" si="990"/>
        <v>0</v>
      </c>
      <c r="AG220" s="52"/>
      <c r="AH220" s="288"/>
      <c r="AI220" s="53">
        <f t="shared" ref="AI220:AQ220" si="995">AI221+AI225+AI230</f>
        <v>0</v>
      </c>
      <c r="AJ220" s="53">
        <f t="shared" si="995"/>
        <v>0</v>
      </c>
      <c r="AK220" s="53">
        <f t="shared" si="995"/>
        <v>0</v>
      </c>
      <c r="AL220" s="53">
        <f t="shared" si="995"/>
        <v>0</v>
      </c>
      <c r="AM220" s="53">
        <f t="shared" ref="AM220" si="996">AM221+AM225+AM230</f>
        <v>0</v>
      </c>
      <c r="AN220" s="53">
        <f t="shared" si="995"/>
        <v>0</v>
      </c>
      <c r="AO220" s="53">
        <f t="shared" si="995"/>
        <v>0</v>
      </c>
      <c r="AP220" s="53">
        <f t="shared" si="995"/>
        <v>0</v>
      </c>
      <c r="AQ220" s="54">
        <f t="shared" si="995"/>
        <v>0</v>
      </c>
      <c r="AR220" s="183"/>
      <c r="AS220" s="108"/>
      <c r="AT220" s="108"/>
      <c r="AU220" s="108"/>
      <c r="AV220" s="108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0"/>
      <c r="CQ220" s="200"/>
      <c r="CR220" s="200"/>
      <c r="CS220" s="200"/>
      <c r="CT220" s="200"/>
      <c r="CU220" s="200"/>
      <c r="CV220" s="200"/>
      <c r="CW220" s="200"/>
      <c r="CX220" s="200"/>
      <c r="CY220" s="200"/>
      <c r="CZ220" s="200"/>
      <c r="DA220" s="200"/>
      <c r="DB220" s="200"/>
      <c r="DC220" s="200"/>
      <c r="DD220" s="200"/>
      <c r="DE220" s="200"/>
      <c r="DF220" s="200"/>
      <c r="DG220" s="200"/>
      <c r="DH220" s="200"/>
      <c r="DI220" s="200"/>
      <c r="DJ220" s="200"/>
      <c r="DK220" s="200"/>
      <c r="DL220" s="200"/>
      <c r="DM220" s="200"/>
      <c r="DN220" s="200"/>
      <c r="DO220" s="200"/>
      <c r="DP220" s="200"/>
      <c r="DQ220" s="200"/>
      <c r="DR220" s="200"/>
      <c r="DS220" s="200"/>
      <c r="DT220" s="200"/>
      <c r="DU220" s="200"/>
      <c r="DV220" s="200"/>
      <c r="DW220" s="200"/>
      <c r="DX220" s="200"/>
      <c r="DY220" s="200"/>
      <c r="DZ220" s="200"/>
      <c r="EA220" s="200"/>
      <c r="EB220" s="200"/>
      <c r="EC220" s="200"/>
      <c r="ED220" s="200"/>
      <c r="EE220" s="200"/>
      <c r="EF220" s="200"/>
    </row>
    <row r="221" spans="1:136" s="21" customFormat="1" ht="15.75" hidden="1" customHeight="1" x14ac:dyDescent="0.3">
      <c r="A221" s="582">
        <v>31</v>
      </c>
      <c r="B221" s="582"/>
      <c r="C221" s="35"/>
      <c r="D221" s="583" t="s">
        <v>0</v>
      </c>
      <c r="E221" s="583"/>
      <c r="F221" s="583"/>
      <c r="G221" s="581"/>
      <c r="H221" s="19">
        <f t="shared" si="986"/>
        <v>0</v>
      </c>
      <c r="I221" s="52">
        <f>SUM(I222:I224)</f>
        <v>0</v>
      </c>
      <c r="J221" s="288">
        <f>SUM(J222:J224)</f>
        <v>0</v>
      </c>
      <c r="K221" s="53">
        <f t="shared" ref="K221:N221" si="997">SUM(K222:K224)</f>
        <v>0</v>
      </c>
      <c r="L221" s="53">
        <f t="shared" si="997"/>
        <v>0</v>
      </c>
      <c r="M221" s="53">
        <f t="shared" si="997"/>
        <v>0</v>
      </c>
      <c r="N221" s="53">
        <f t="shared" si="997"/>
        <v>0</v>
      </c>
      <c r="O221" s="307">
        <f t="shared" ref="O221" si="998">SUM(O222:O224)</f>
        <v>0</v>
      </c>
      <c r="P221" s="213"/>
      <c r="Q221" s="213"/>
      <c r="R221" s="213"/>
      <c r="S221" s="213"/>
      <c r="T221" s="19">
        <f t="shared" si="989"/>
        <v>0</v>
      </c>
      <c r="U221" s="52"/>
      <c r="V221" s="288"/>
      <c r="W221" s="53"/>
      <c r="X221" s="53"/>
      <c r="Y221" s="53"/>
      <c r="Z221" s="53"/>
      <c r="AA221" s="53"/>
      <c r="AB221" s="53"/>
      <c r="AC221" s="53"/>
      <c r="AD221" s="53"/>
      <c r="AE221" s="54"/>
      <c r="AF221" s="478">
        <f t="shared" si="990"/>
        <v>0</v>
      </c>
      <c r="AG221" s="52"/>
      <c r="AH221" s="288"/>
      <c r="AI221" s="53">
        <f t="shared" ref="AI221:AQ221" si="999">SUM(AI222:AI224)</f>
        <v>0</v>
      </c>
      <c r="AJ221" s="53">
        <f t="shared" si="999"/>
        <v>0</v>
      </c>
      <c r="AK221" s="53">
        <f t="shared" si="999"/>
        <v>0</v>
      </c>
      <c r="AL221" s="53">
        <f t="shared" si="999"/>
        <v>0</v>
      </c>
      <c r="AM221" s="53">
        <f t="shared" ref="AM221" si="1000">SUM(AM222:AM224)</f>
        <v>0</v>
      </c>
      <c r="AN221" s="53">
        <f t="shared" si="999"/>
        <v>0</v>
      </c>
      <c r="AO221" s="53">
        <f t="shared" si="999"/>
        <v>0</v>
      </c>
      <c r="AP221" s="53">
        <f t="shared" si="999"/>
        <v>0</v>
      </c>
      <c r="AQ221" s="54">
        <f t="shared" si="999"/>
        <v>0</v>
      </c>
      <c r="AR221" s="183"/>
      <c r="AS221" s="108"/>
      <c r="AT221" s="108"/>
      <c r="AU221" s="108"/>
      <c r="AV221" s="108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</row>
    <row r="222" spans="1:136" s="24" customFormat="1" ht="15.75" hidden="1" customHeight="1" x14ac:dyDescent="0.3">
      <c r="A222" s="578">
        <v>311</v>
      </c>
      <c r="B222" s="578"/>
      <c r="C222" s="578"/>
      <c r="D222" s="579" t="s">
        <v>1</v>
      </c>
      <c r="E222" s="579"/>
      <c r="F222" s="579"/>
      <c r="G222" s="584"/>
      <c r="H222" s="22">
        <f t="shared" si="986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89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90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78">
        <v>312</v>
      </c>
      <c r="B223" s="578"/>
      <c r="C223" s="578"/>
      <c r="D223" s="579" t="s">
        <v>2</v>
      </c>
      <c r="E223" s="579"/>
      <c r="F223" s="579"/>
      <c r="G223" s="584"/>
      <c r="H223" s="22">
        <f t="shared" si="986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89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90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4" customFormat="1" ht="15.75" hidden="1" customHeight="1" x14ac:dyDescent="0.3">
      <c r="A224" s="578">
        <v>313</v>
      </c>
      <c r="B224" s="578"/>
      <c r="C224" s="578"/>
      <c r="D224" s="579" t="s">
        <v>3</v>
      </c>
      <c r="E224" s="579"/>
      <c r="F224" s="579"/>
      <c r="G224" s="584"/>
      <c r="H224" s="22">
        <f t="shared" si="986"/>
        <v>0</v>
      </c>
      <c r="I224" s="55"/>
      <c r="J224" s="289"/>
      <c r="K224" s="56"/>
      <c r="L224" s="56"/>
      <c r="M224" s="56"/>
      <c r="N224" s="56"/>
      <c r="O224" s="308"/>
      <c r="P224" s="213"/>
      <c r="Q224" s="213"/>
      <c r="R224" s="213"/>
      <c r="S224" s="213"/>
      <c r="T224" s="23">
        <f t="shared" si="989"/>
        <v>0</v>
      </c>
      <c r="U224" s="55"/>
      <c r="V224" s="289"/>
      <c r="W224" s="56"/>
      <c r="X224" s="56"/>
      <c r="Y224" s="56"/>
      <c r="Z224" s="56"/>
      <c r="AA224" s="56"/>
      <c r="AB224" s="56"/>
      <c r="AC224" s="56"/>
      <c r="AD224" s="56"/>
      <c r="AE224" s="57"/>
      <c r="AF224" s="479">
        <f t="shared" si="990"/>
        <v>0</v>
      </c>
      <c r="AG224" s="55"/>
      <c r="AH224" s="289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3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</row>
    <row r="225" spans="1:136" s="21" customFormat="1" ht="15.75" hidden="1" customHeight="1" x14ac:dyDescent="0.3">
      <c r="A225" s="582">
        <v>32</v>
      </c>
      <c r="B225" s="582"/>
      <c r="C225" s="35"/>
      <c r="D225" s="583" t="s">
        <v>4</v>
      </c>
      <c r="E225" s="583"/>
      <c r="F225" s="583"/>
      <c r="G225" s="581"/>
      <c r="H225" s="19">
        <f t="shared" si="986"/>
        <v>0</v>
      </c>
      <c r="I225" s="52">
        <f>SUM(I226:I229)</f>
        <v>0</v>
      </c>
      <c r="J225" s="288">
        <f>SUM(J226:J229)</f>
        <v>0</v>
      </c>
      <c r="K225" s="53">
        <f t="shared" ref="K225:N225" si="1001">SUM(K226:K229)</f>
        <v>0</v>
      </c>
      <c r="L225" s="53">
        <f t="shared" si="1001"/>
        <v>0</v>
      </c>
      <c r="M225" s="53">
        <f t="shared" si="1001"/>
        <v>0</v>
      </c>
      <c r="N225" s="53">
        <f t="shared" si="1001"/>
        <v>0</v>
      </c>
      <c r="O225" s="307">
        <f t="shared" ref="O225" si="1002">SUM(O226:O229)</f>
        <v>0</v>
      </c>
      <c r="P225" s="213"/>
      <c r="Q225" s="213"/>
      <c r="R225" s="213"/>
      <c r="S225" s="213"/>
      <c r="T225" s="19">
        <f t="shared" si="989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990"/>
        <v>0</v>
      </c>
      <c r="AG225" s="52"/>
      <c r="AH225" s="288"/>
      <c r="AI225" s="53">
        <f t="shared" ref="AI225:AQ225" si="1003">SUM(AI226:AI229)</f>
        <v>0</v>
      </c>
      <c r="AJ225" s="53">
        <f t="shared" si="1003"/>
        <v>0</v>
      </c>
      <c r="AK225" s="53">
        <f t="shared" si="1003"/>
        <v>0</v>
      </c>
      <c r="AL225" s="53">
        <f t="shared" si="1003"/>
        <v>0</v>
      </c>
      <c r="AM225" s="53">
        <f t="shared" ref="AM225" si="1004">SUM(AM226:AM229)</f>
        <v>0</v>
      </c>
      <c r="AN225" s="53">
        <f t="shared" si="1003"/>
        <v>0</v>
      </c>
      <c r="AO225" s="53">
        <f t="shared" si="1003"/>
        <v>0</v>
      </c>
      <c r="AP225" s="53">
        <f t="shared" si="1003"/>
        <v>0</v>
      </c>
      <c r="AQ225" s="54">
        <f t="shared" si="1003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 x14ac:dyDescent="0.3">
      <c r="A226" s="578">
        <v>321</v>
      </c>
      <c r="B226" s="578"/>
      <c r="C226" s="578"/>
      <c r="D226" s="579" t="s">
        <v>5</v>
      </c>
      <c r="E226" s="579"/>
      <c r="F226" s="579"/>
      <c r="G226" s="584"/>
      <c r="H226" s="22">
        <f t="shared" si="986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989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990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15.75" hidden="1" customHeight="1" x14ac:dyDescent="0.3">
      <c r="A227" s="578">
        <v>322</v>
      </c>
      <c r="B227" s="578"/>
      <c r="C227" s="578"/>
      <c r="D227" s="579" t="s">
        <v>6</v>
      </c>
      <c r="E227" s="579"/>
      <c r="F227" s="579"/>
      <c r="G227" s="584"/>
      <c r="H227" s="22">
        <f t="shared" si="986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89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90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24" customFormat="1" ht="15.75" hidden="1" customHeight="1" x14ac:dyDescent="0.3">
      <c r="A228" s="578">
        <v>323</v>
      </c>
      <c r="B228" s="578"/>
      <c r="C228" s="578"/>
      <c r="D228" s="579" t="s">
        <v>7</v>
      </c>
      <c r="E228" s="579"/>
      <c r="F228" s="579"/>
      <c r="G228" s="584"/>
      <c r="H228" s="22">
        <f t="shared" si="986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89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90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24"/>
      <c r="AT228" s="124"/>
      <c r="AU228" s="124"/>
      <c r="AV228" s="124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15.75" hidden="1" customHeight="1" x14ac:dyDescent="0.3">
      <c r="A229" s="578">
        <v>329</v>
      </c>
      <c r="B229" s="578"/>
      <c r="C229" s="578"/>
      <c r="D229" s="579" t="s">
        <v>8</v>
      </c>
      <c r="E229" s="579"/>
      <c r="F229" s="579"/>
      <c r="G229" s="584"/>
      <c r="H229" s="22">
        <f t="shared" si="986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89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90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21" customFormat="1" ht="15.75" hidden="1" customHeight="1" x14ac:dyDescent="0.3">
      <c r="A230" s="582">
        <v>34</v>
      </c>
      <c r="B230" s="582"/>
      <c r="C230" s="35"/>
      <c r="D230" s="583" t="s">
        <v>9</v>
      </c>
      <c r="E230" s="583"/>
      <c r="F230" s="583"/>
      <c r="G230" s="581"/>
      <c r="H230" s="19">
        <f t="shared" si="986"/>
        <v>0</v>
      </c>
      <c r="I230" s="52">
        <f>I231</f>
        <v>0</v>
      </c>
      <c r="J230" s="288">
        <f>J231</f>
        <v>0</v>
      </c>
      <c r="K230" s="53">
        <f t="shared" ref="K230:AQ230" si="1005">K231</f>
        <v>0</v>
      </c>
      <c r="L230" s="53">
        <f t="shared" si="1005"/>
        <v>0</v>
      </c>
      <c r="M230" s="53">
        <f t="shared" si="1005"/>
        <v>0</v>
      </c>
      <c r="N230" s="53">
        <f t="shared" si="1005"/>
        <v>0</v>
      </c>
      <c r="O230" s="307">
        <f t="shared" si="1005"/>
        <v>0</v>
      </c>
      <c r="P230" s="213"/>
      <c r="Q230" s="213"/>
      <c r="R230" s="213"/>
      <c r="S230" s="213"/>
      <c r="T230" s="19">
        <f t="shared" si="989"/>
        <v>0</v>
      </c>
      <c r="U230" s="52"/>
      <c r="V230" s="288"/>
      <c r="W230" s="53"/>
      <c r="X230" s="53"/>
      <c r="Y230" s="53"/>
      <c r="Z230" s="53"/>
      <c r="AA230" s="53"/>
      <c r="AB230" s="53"/>
      <c r="AC230" s="53"/>
      <c r="AD230" s="53"/>
      <c r="AE230" s="54"/>
      <c r="AF230" s="478">
        <f t="shared" si="990"/>
        <v>0</v>
      </c>
      <c r="AG230" s="52"/>
      <c r="AH230" s="288"/>
      <c r="AI230" s="53">
        <f t="shared" si="1005"/>
        <v>0</v>
      </c>
      <c r="AJ230" s="53">
        <f t="shared" si="1005"/>
        <v>0</v>
      </c>
      <c r="AK230" s="53">
        <f t="shared" si="1005"/>
        <v>0</v>
      </c>
      <c r="AL230" s="53">
        <f t="shared" si="1005"/>
        <v>0</v>
      </c>
      <c r="AM230" s="53">
        <f t="shared" si="1005"/>
        <v>0</v>
      </c>
      <c r="AN230" s="53">
        <f t="shared" si="1005"/>
        <v>0</v>
      </c>
      <c r="AO230" s="53">
        <f t="shared" si="1005"/>
        <v>0</v>
      </c>
      <c r="AP230" s="53">
        <f t="shared" si="1005"/>
        <v>0</v>
      </c>
      <c r="AQ230" s="54">
        <f t="shared" si="1005"/>
        <v>0</v>
      </c>
      <c r="AR230" s="183"/>
      <c r="AS230" s="196"/>
      <c r="AT230" s="196"/>
      <c r="AU230" s="438"/>
      <c r="AV230" s="438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1"/>
      <c r="DY230" s="201"/>
      <c r="DZ230" s="201"/>
      <c r="EA230" s="201"/>
      <c r="EB230" s="201"/>
      <c r="EC230" s="201"/>
      <c r="ED230" s="201"/>
      <c r="EE230" s="201"/>
      <c r="EF230" s="201"/>
    </row>
    <row r="231" spans="1:136" s="24" customFormat="1" ht="15.75" hidden="1" customHeight="1" x14ac:dyDescent="0.3">
      <c r="A231" s="578">
        <v>343</v>
      </c>
      <c r="B231" s="578"/>
      <c r="C231" s="578"/>
      <c r="D231" s="579" t="s">
        <v>10</v>
      </c>
      <c r="E231" s="579"/>
      <c r="F231" s="579"/>
      <c r="G231" s="584"/>
      <c r="H231" s="22">
        <f t="shared" si="986"/>
        <v>0</v>
      </c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>
        <f t="shared" si="989"/>
        <v>0</v>
      </c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>
        <f t="shared" si="990"/>
        <v>0</v>
      </c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124"/>
      <c r="AT231" s="124"/>
      <c r="AU231" s="124"/>
      <c r="AV231" s="12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18" customFormat="1" ht="15.75" hidden="1" customHeight="1" x14ac:dyDescent="0.3">
      <c r="A232" s="44">
        <v>4</v>
      </c>
      <c r="B232" s="38"/>
      <c r="C232" s="38"/>
      <c r="D232" s="580" t="s">
        <v>17</v>
      </c>
      <c r="E232" s="580"/>
      <c r="F232" s="580"/>
      <c r="G232" s="581"/>
      <c r="H232" s="19">
        <f t="shared" si="986"/>
        <v>0</v>
      </c>
      <c r="I232" s="52">
        <f>I233</f>
        <v>0</v>
      </c>
      <c r="J232" s="288">
        <f>J233</f>
        <v>0</v>
      </c>
      <c r="K232" s="53">
        <f t="shared" ref="K232:AQ232" si="1006">K233</f>
        <v>0</v>
      </c>
      <c r="L232" s="53">
        <f t="shared" si="1006"/>
        <v>0</v>
      </c>
      <c r="M232" s="53">
        <f t="shared" si="1006"/>
        <v>0</v>
      </c>
      <c r="N232" s="53">
        <f t="shared" si="1006"/>
        <v>0</v>
      </c>
      <c r="O232" s="307">
        <f t="shared" si="1006"/>
        <v>0</v>
      </c>
      <c r="P232" s="213"/>
      <c r="Q232" s="213"/>
      <c r="R232" s="213"/>
      <c r="S232" s="213"/>
      <c r="T232" s="19">
        <f t="shared" si="989"/>
        <v>0</v>
      </c>
      <c r="U232" s="52"/>
      <c r="V232" s="288"/>
      <c r="W232" s="53"/>
      <c r="X232" s="53"/>
      <c r="Y232" s="53"/>
      <c r="Z232" s="53"/>
      <c r="AA232" s="53"/>
      <c r="AB232" s="53"/>
      <c r="AC232" s="53"/>
      <c r="AD232" s="53"/>
      <c r="AE232" s="54"/>
      <c r="AF232" s="478">
        <f t="shared" si="990"/>
        <v>0</v>
      </c>
      <c r="AG232" s="52"/>
      <c r="AH232" s="288"/>
      <c r="AI232" s="53">
        <f t="shared" si="1006"/>
        <v>0</v>
      </c>
      <c r="AJ232" s="53">
        <f t="shared" si="1006"/>
        <v>0</v>
      </c>
      <c r="AK232" s="53">
        <f t="shared" si="1006"/>
        <v>0</v>
      </c>
      <c r="AL232" s="53">
        <f t="shared" si="1006"/>
        <v>0</v>
      </c>
      <c r="AM232" s="53">
        <f t="shared" si="1006"/>
        <v>0</v>
      </c>
      <c r="AN232" s="53">
        <f t="shared" si="1006"/>
        <v>0</v>
      </c>
      <c r="AO232" s="53">
        <f t="shared" si="1006"/>
        <v>0</v>
      </c>
      <c r="AP232" s="53">
        <f>AP233</f>
        <v>0</v>
      </c>
      <c r="AQ232" s="54">
        <f t="shared" si="1006"/>
        <v>0</v>
      </c>
      <c r="AR232" s="183"/>
      <c r="AS232" s="108"/>
      <c r="AT232" s="108"/>
      <c r="AU232" s="108"/>
      <c r="AV232" s="108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</row>
    <row r="233" spans="1:136" s="21" customFormat="1" ht="24.75" hidden="1" customHeight="1" x14ac:dyDescent="0.3">
      <c r="A233" s="582">
        <v>42</v>
      </c>
      <c r="B233" s="582"/>
      <c r="C233" s="44"/>
      <c r="D233" s="583" t="s">
        <v>45</v>
      </c>
      <c r="E233" s="583"/>
      <c r="F233" s="583"/>
      <c r="G233" s="581"/>
      <c r="H233" s="19">
        <f t="shared" si="986"/>
        <v>0</v>
      </c>
      <c r="I233" s="52">
        <f>SUM(I234:I235)</f>
        <v>0</v>
      </c>
      <c r="J233" s="288">
        <f>SUM(J234:J235)</f>
        <v>0</v>
      </c>
      <c r="K233" s="53">
        <f t="shared" ref="K233:N233" si="1007">SUM(K234:K235)</f>
        <v>0</v>
      </c>
      <c r="L233" s="53">
        <f t="shared" si="1007"/>
        <v>0</v>
      </c>
      <c r="M233" s="53">
        <f t="shared" si="1007"/>
        <v>0</v>
      </c>
      <c r="N233" s="53">
        <f t="shared" si="1007"/>
        <v>0</v>
      </c>
      <c r="O233" s="307">
        <f t="shared" ref="O233" si="1008">SUM(O234:O235)</f>
        <v>0</v>
      </c>
      <c r="P233" s="213"/>
      <c r="Q233" s="213"/>
      <c r="R233" s="213"/>
      <c r="S233" s="213"/>
      <c r="T233" s="19">
        <f t="shared" si="989"/>
        <v>0</v>
      </c>
      <c r="U233" s="52"/>
      <c r="V233" s="288"/>
      <c r="W233" s="53"/>
      <c r="X233" s="53"/>
      <c r="Y233" s="53"/>
      <c r="Z233" s="53"/>
      <c r="AA233" s="53"/>
      <c r="AB233" s="53"/>
      <c r="AC233" s="53"/>
      <c r="AD233" s="53"/>
      <c r="AE233" s="54"/>
      <c r="AF233" s="478">
        <f t="shared" si="990"/>
        <v>0</v>
      </c>
      <c r="AG233" s="52"/>
      <c r="AH233" s="288"/>
      <c r="AI233" s="53">
        <f t="shared" ref="AI233:AQ233" si="1009">SUM(AI234:AI235)</f>
        <v>0</v>
      </c>
      <c r="AJ233" s="53">
        <f t="shared" si="1009"/>
        <v>0</v>
      </c>
      <c r="AK233" s="53">
        <f t="shared" si="1009"/>
        <v>0</v>
      </c>
      <c r="AL233" s="53">
        <f t="shared" si="1009"/>
        <v>0</v>
      </c>
      <c r="AM233" s="53">
        <f t="shared" ref="AM233" si="1010">SUM(AM234:AM235)</f>
        <v>0</v>
      </c>
      <c r="AN233" s="53">
        <f t="shared" si="1009"/>
        <v>0</v>
      </c>
      <c r="AO233" s="53">
        <f t="shared" si="1009"/>
        <v>0</v>
      </c>
      <c r="AP233" s="53">
        <f t="shared" si="1009"/>
        <v>0</v>
      </c>
      <c r="AQ233" s="54">
        <f t="shared" si="1009"/>
        <v>0</v>
      </c>
      <c r="AR233" s="183"/>
      <c r="AS233" s="108"/>
      <c r="AT233" s="108"/>
      <c r="AU233" s="108"/>
      <c r="AV233" s="108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  <c r="CK233" s="201"/>
      <c r="CL233" s="201"/>
      <c r="CM233" s="201"/>
      <c r="CN233" s="201"/>
      <c r="CO233" s="201"/>
      <c r="CP233" s="201"/>
      <c r="CQ233" s="201"/>
      <c r="CR233" s="201"/>
      <c r="CS233" s="201"/>
      <c r="CT233" s="201"/>
      <c r="CU233" s="201"/>
      <c r="CV233" s="201"/>
      <c r="CW233" s="201"/>
      <c r="CX233" s="201"/>
      <c r="CY233" s="201"/>
      <c r="CZ233" s="201"/>
      <c r="DA233" s="201"/>
      <c r="DB233" s="201"/>
      <c r="DC233" s="201"/>
      <c r="DD233" s="201"/>
      <c r="DE233" s="201"/>
      <c r="DF233" s="201"/>
      <c r="DG233" s="201"/>
      <c r="DH233" s="201"/>
      <c r="DI233" s="201"/>
      <c r="DJ233" s="201"/>
      <c r="DK233" s="201"/>
      <c r="DL233" s="201"/>
      <c r="DM233" s="201"/>
      <c r="DN233" s="201"/>
      <c r="DO233" s="201"/>
      <c r="DP233" s="201"/>
      <c r="DQ233" s="201"/>
      <c r="DR233" s="201"/>
      <c r="DS233" s="201"/>
      <c r="DT233" s="201"/>
      <c r="DU233" s="201"/>
      <c r="DV233" s="201"/>
      <c r="DW233" s="201"/>
      <c r="DX233" s="201"/>
      <c r="DY233" s="201"/>
      <c r="DZ233" s="201"/>
      <c r="EA233" s="201"/>
      <c r="EB233" s="201"/>
      <c r="EC233" s="201"/>
      <c r="ED233" s="201"/>
      <c r="EE233" s="201"/>
      <c r="EF233" s="201"/>
    </row>
    <row r="234" spans="1:136" s="24" customFormat="1" ht="15.75" hidden="1" customHeight="1" x14ac:dyDescent="0.3">
      <c r="A234" s="578">
        <v>422</v>
      </c>
      <c r="B234" s="578"/>
      <c r="C234" s="578"/>
      <c r="D234" s="579" t="s">
        <v>11</v>
      </c>
      <c r="E234" s="579"/>
      <c r="F234" s="579"/>
      <c r="G234" s="579"/>
      <c r="H234" s="22">
        <f t="shared" si="986"/>
        <v>0</v>
      </c>
      <c r="I234" s="55"/>
      <c r="J234" s="289"/>
      <c r="K234" s="56"/>
      <c r="L234" s="56"/>
      <c r="M234" s="56"/>
      <c r="N234" s="56"/>
      <c r="O234" s="308"/>
      <c r="P234" s="213"/>
      <c r="Q234" s="213"/>
      <c r="R234" s="213"/>
      <c r="S234" s="213"/>
      <c r="T234" s="23">
        <f t="shared" si="989"/>
        <v>0</v>
      </c>
      <c r="U234" s="55"/>
      <c r="V234" s="289"/>
      <c r="W234" s="56"/>
      <c r="X234" s="56"/>
      <c r="Y234" s="56"/>
      <c r="Z234" s="56"/>
      <c r="AA234" s="56"/>
      <c r="AB234" s="56"/>
      <c r="AC234" s="56"/>
      <c r="AD234" s="56"/>
      <c r="AE234" s="57"/>
      <c r="AF234" s="479">
        <f t="shared" si="990"/>
        <v>0</v>
      </c>
      <c r="AG234" s="55"/>
      <c r="AH234" s="289"/>
      <c r="AI234" s="56"/>
      <c r="AJ234" s="56"/>
      <c r="AK234" s="56"/>
      <c r="AL234" s="56"/>
      <c r="AM234" s="56"/>
      <c r="AN234" s="56"/>
      <c r="AO234" s="56"/>
      <c r="AP234" s="56"/>
      <c r="AQ234" s="57"/>
      <c r="AR234" s="183"/>
      <c r="AS234" s="107"/>
      <c r="AT234" s="107"/>
      <c r="AU234" s="107"/>
      <c r="AV234" s="107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</row>
    <row r="235" spans="1:136" s="24" customFormat="1" ht="29.25" hidden="1" customHeight="1" x14ac:dyDescent="0.3">
      <c r="A235" s="578">
        <v>424</v>
      </c>
      <c r="B235" s="578"/>
      <c r="C235" s="578"/>
      <c r="D235" s="579" t="s">
        <v>46</v>
      </c>
      <c r="E235" s="579"/>
      <c r="F235" s="579"/>
      <c r="G235" s="579"/>
      <c r="H235" s="22">
        <f t="shared" si="986"/>
        <v>0</v>
      </c>
      <c r="I235" s="55"/>
      <c r="J235" s="289"/>
      <c r="K235" s="56"/>
      <c r="L235" s="56"/>
      <c r="M235" s="56"/>
      <c r="N235" s="56"/>
      <c r="O235" s="308"/>
      <c r="P235" s="213"/>
      <c r="Q235" s="213"/>
      <c r="R235" s="213"/>
      <c r="S235" s="213"/>
      <c r="T235" s="23">
        <f t="shared" si="989"/>
        <v>0</v>
      </c>
      <c r="U235" s="55"/>
      <c r="V235" s="289"/>
      <c r="W235" s="56"/>
      <c r="X235" s="56"/>
      <c r="Y235" s="56"/>
      <c r="Z235" s="56"/>
      <c r="AA235" s="56"/>
      <c r="AB235" s="56"/>
      <c r="AC235" s="56"/>
      <c r="AD235" s="56"/>
      <c r="AE235" s="57"/>
      <c r="AF235" s="479">
        <f t="shared" si="990"/>
        <v>0</v>
      </c>
      <c r="AG235" s="55"/>
      <c r="AH235" s="289"/>
      <c r="AI235" s="56"/>
      <c r="AJ235" s="56"/>
      <c r="AK235" s="56"/>
      <c r="AL235" s="56"/>
      <c r="AM235" s="56"/>
      <c r="AN235" s="56"/>
      <c r="AO235" s="56"/>
      <c r="AP235" s="56"/>
      <c r="AQ235" s="57"/>
      <c r="AR235" s="183"/>
      <c r="AS235" s="107"/>
      <c r="AT235" s="107"/>
      <c r="AU235" s="107"/>
      <c r="AV235" s="107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45" customFormat="1" ht="15.75" hidden="1" customHeight="1" x14ac:dyDescent="0.3">
      <c r="I236" s="58"/>
      <c r="J236" s="58"/>
      <c r="K236" s="58"/>
      <c r="L236" s="58"/>
      <c r="M236" s="58"/>
      <c r="N236" s="58"/>
      <c r="O236" s="58"/>
      <c r="P236" s="213"/>
      <c r="Q236" s="213"/>
      <c r="R236" s="213"/>
      <c r="S236" s="213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203"/>
      <c r="AS236" s="108"/>
      <c r="AT236" s="108"/>
      <c r="AU236" s="108"/>
      <c r="AV236" s="108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</row>
    <row r="237" spans="1:136" s="45" customFormat="1" ht="15.75" hidden="1" customHeight="1" x14ac:dyDescent="0.3">
      <c r="I237" s="58"/>
      <c r="J237" s="58"/>
      <c r="K237" s="58"/>
      <c r="L237" s="58"/>
      <c r="M237" s="58"/>
      <c r="N237" s="58"/>
      <c r="O237" s="58"/>
      <c r="P237" s="213"/>
      <c r="Q237" s="213"/>
      <c r="R237" s="213"/>
      <c r="S237" s="213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203"/>
      <c r="AS237" s="108"/>
      <c r="AT237" s="108"/>
      <c r="AU237" s="108"/>
      <c r="AV237" s="108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202"/>
      <c r="BO237" s="202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</row>
    <row r="238" spans="1:136" s="24" customFormat="1" ht="15.75" hidden="1" customHeight="1" x14ac:dyDescent="0.3">
      <c r="A238" s="36"/>
      <c r="B238" s="36"/>
      <c r="C238" s="36"/>
      <c r="D238" s="25"/>
      <c r="E238" s="25"/>
      <c r="F238" s="25"/>
      <c r="G238" s="25"/>
      <c r="H238" s="22"/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/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/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29.25" hidden="1" customHeight="1" x14ac:dyDescent="0.3">
      <c r="A239" s="578"/>
      <c r="B239" s="578"/>
      <c r="C239" s="578"/>
      <c r="D239" s="579"/>
      <c r="E239" s="579"/>
      <c r="F239" s="579"/>
      <c r="G239" s="584"/>
      <c r="H239" s="22"/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/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/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214"/>
      <c r="AT239" s="214"/>
      <c r="AU239" s="184"/>
      <c r="AV239" s="184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32" customFormat="1" ht="29.25" hidden="1" customHeight="1" x14ac:dyDescent="0.3">
      <c r="A240" s="26"/>
      <c r="B240" s="26"/>
      <c r="C240" s="26"/>
      <c r="D240" s="27"/>
      <c r="E240" s="27"/>
      <c r="F240" s="27"/>
      <c r="G240" s="27"/>
      <c r="H240" s="28"/>
      <c r="I240" s="29"/>
      <c r="J240" s="290"/>
      <c r="K240" s="30"/>
      <c r="L240" s="30"/>
      <c r="M240" s="30"/>
      <c r="N240" s="30"/>
      <c r="O240" s="92"/>
      <c r="P240" s="213"/>
      <c r="Q240" s="213"/>
      <c r="R240" s="213"/>
      <c r="S240" s="213"/>
      <c r="T240" s="28"/>
      <c r="U240" s="29"/>
      <c r="V240" s="290"/>
      <c r="W240" s="30"/>
      <c r="X240" s="30"/>
      <c r="Y240" s="30"/>
      <c r="Z240" s="30"/>
      <c r="AA240" s="30"/>
      <c r="AB240" s="30"/>
      <c r="AC240" s="30"/>
      <c r="AD240" s="30"/>
      <c r="AE240" s="31"/>
      <c r="AF240" s="109"/>
      <c r="AG240" s="29"/>
      <c r="AH240" s="290"/>
      <c r="AI240" s="30"/>
      <c r="AJ240" s="30"/>
      <c r="AK240" s="30"/>
      <c r="AL240" s="30"/>
      <c r="AM240" s="30"/>
      <c r="AN240" s="30"/>
      <c r="AO240" s="30"/>
      <c r="AP240" s="30"/>
      <c r="AQ240" s="31"/>
      <c r="AR240" s="183"/>
      <c r="AS240" s="196"/>
      <c r="AT240" s="196"/>
      <c r="AU240" s="438"/>
      <c r="AV240" s="43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16" customFormat="1" ht="28.5" hidden="1" customHeight="1" x14ac:dyDescent="0.3">
      <c r="A241" s="588"/>
      <c r="B241" s="588"/>
      <c r="C241" s="588"/>
      <c r="D241" s="592"/>
      <c r="E241" s="592"/>
      <c r="F241" s="592"/>
      <c r="G241" s="593"/>
      <c r="H241" s="15">
        <f t="shared" ref="H241:H258" si="1011">SUM(I241:S241)</f>
        <v>0</v>
      </c>
      <c r="I241" s="47">
        <f>I242</f>
        <v>0</v>
      </c>
      <c r="J241" s="286">
        <f>J242</f>
        <v>0</v>
      </c>
      <c r="K241" s="48">
        <f t="shared" ref="K241:O241" si="1012">K242</f>
        <v>0</v>
      </c>
      <c r="L241" s="48">
        <f t="shared" si="1012"/>
        <v>0</v>
      </c>
      <c r="M241" s="48">
        <f t="shared" si="1012"/>
        <v>0</v>
      </c>
      <c r="N241" s="48">
        <f t="shared" si="1012"/>
        <v>0</v>
      </c>
      <c r="O241" s="305">
        <f t="shared" si="1012"/>
        <v>0</v>
      </c>
      <c r="P241" s="213"/>
      <c r="Q241" s="213"/>
      <c r="R241" s="213"/>
      <c r="S241" s="213"/>
      <c r="T241" s="15">
        <f t="shared" ref="T241:T258" si="1013">SUM(U241:AE241)</f>
        <v>0</v>
      </c>
      <c r="U241" s="47"/>
      <c r="V241" s="286"/>
      <c r="W241" s="215"/>
      <c r="X241" s="215"/>
      <c r="Y241" s="215"/>
      <c r="Z241" s="215"/>
      <c r="AA241" s="215"/>
      <c r="AB241" s="215"/>
      <c r="AC241" s="215"/>
      <c r="AD241" s="215"/>
      <c r="AE241" s="216"/>
      <c r="AF241" s="476">
        <f t="shared" ref="AF241:AF258" si="1014">SUM(AG241:AQ241)</f>
        <v>0</v>
      </c>
      <c r="AG241" s="217"/>
      <c r="AH241" s="292"/>
      <c r="AI241" s="215">
        <f t="shared" ref="AI241:AQ241" si="1015">AI242</f>
        <v>0</v>
      </c>
      <c r="AJ241" s="215">
        <f t="shared" si="1015"/>
        <v>0</v>
      </c>
      <c r="AK241" s="215">
        <f t="shared" si="1015"/>
        <v>0</v>
      </c>
      <c r="AL241" s="215">
        <f t="shared" si="1015"/>
        <v>0</v>
      </c>
      <c r="AM241" s="215">
        <f t="shared" si="1015"/>
        <v>0</v>
      </c>
      <c r="AN241" s="215">
        <f t="shared" si="1015"/>
        <v>0</v>
      </c>
      <c r="AO241" s="215">
        <f t="shared" si="1015"/>
        <v>0</v>
      </c>
      <c r="AP241" s="215">
        <f t="shared" si="1015"/>
        <v>0</v>
      </c>
      <c r="AQ241" s="216">
        <f t="shared" si="1015"/>
        <v>0</v>
      </c>
      <c r="AR241" s="183"/>
      <c r="AS241" s="196"/>
      <c r="AT241" s="196"/>
      <c r="AU241" s="438"/>
      <c r="AV241" s="438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199"/>
      <c r="CO241" s="199"/>
      <c r="CP241" s="199"/>
      <c r="CQ241" s="199"/>
      <c r="CR241" s="199"/>
      <c r="CS241" s="199"/>
      <c r="CT241" s="199"/>
      <c r="CU241" s="199"/>
      <c r="CV241" s="199"/>
      <c r="CW241" s="199"/>
      <c r="CX241" s="199"/>
      <c r="CY241" s="199"/>
      <c r="CZ241" s="199"/>
      <c r="DA241" s="199"/>
      <c r="DB241" s="199"/>
      <c r="DC241" s="199"/>
      <c r="DD241" s="199"/>
      <c r="DE241" s="199"/>
      <c r="DF241" s="199"/>
      <c r="DG241" s="199"/>
      <c r="DH241" s="199"/>
      <c r="DI241" s="199"/>
      <c r="DJ241" s="199"/>
      <c r="DK241" s="199"/>
      <c r="DL241" s="199"/>
      <c r="DM241" s="199"/>
      <c r="DN241" s="199"/>
      <c r="DO241" s="199"/>
      <c r="DP241" s="199"/>
      <c r="DQ241" s="199"/>
      <c r="DR241" s="199"/>
      <c r="DS241" s="199"/>
      <c r="DT241" s="199"/>
      <c r="DU241" s="199"/>
      <c r="DV241" s="199"/>
      <c r="DW241" s="199"/>
      <c r="DX241" s="199"/>
      <c r="DY241" s="199"/>
      <c r="DZ241" s="199"/>
      <c r="EA241" s="199"/>
      <c r="EB241" s="199"/>
      <c r="EC241" s="199"/>
      <c r="ED241" s="199"/>
      <c r="EE241" s="199"/>
      <c r="EF241" s="199"/>
    </row>
    <row r="242" spans="1:136" s="18" customFormat="1" ht="28.5" hidden="1" customHeight="1" x14ac:dyDescent="0.3">
      <c r="A242" s="589"/>
      <c r="B242" s="589"/>
      <c r="C242" s="589"/>
      <c r="D242" s="590"/>
      <c r="E242" s="590"/>
      <c r="F242" s="590"/>
      <c r="G242" s="591"/>
      <c r="H242" s="17">
        <f t="shared" si="1011"/>
        <v>0</v>
      </c>
      <c r="I242" s="49">
        <f>I243+I255</f>
        <v>0</v>
      </c>
      <c r="J242" s="287">
        <f>J243+J255</f>
        <v>0</v>
      </c>
      <c r="K242" s="50">
        <f t="shared" ref="K242:N242" si="1016">K243+K255</f>
        <v>0</v>
      </c>
      <c r="L242" s="50">
        <f t="shared" si="1016"/>
        <v>0</v>
      </c>
      <c r="M242" s="50">
        <f t="shared" si="1016"/>
        <v>0</v>
      </c>
      <c r="N242" s="50">
        <f t="shared" si="1016"/>
        <v>0</v>
      </c>
      <c r="O242" s="306">
        <f t="shared" ref="O242" si="1017">O243+O255</f>
        <v>0</v>
      </c>
      <c r="P242" s="213"/>
      <c r="Q242" s="213"/>
      <c r="R242" s="213"/>
      <c r="S242" s="213"/>
      <c r="T242" s="17">
        <f t="shared" si="1013"/>
        <v>0</v>
      </c>
      <c r="U242" s="49"/>
      <c r="V242" s="287"/>
      <c r="W242" s="50"/>
      <c r="X242" s="50"/>
      <c r="Y242" s="50"/>
      <c r="Z242" s="50"/>
      <c r="AA242" s="50"/>
      <c r="AB242" s="50"/>
      <c r="AC242" s="50"/>
      <c r="AD242" s="50"/>
      <c r="AE242" s="51"/>
      <c r="AF242" s="477">
        <f t="shared" si="1014"/>
        <v>0</v>
      </c>
      <c r="AG242" s="49"/>
      <c r="AH242" s="287"/>
      <c r="AI242" s="50">
        <f t="shared" ref="AI242:AQ242" si="1018">AI243+AI255</f>
        <v>0</v>
      </c>
      <c r="AJ242" s="50">
        <f t="shared" si="1018"/>
        <v>0</v>
      </c>
      <c r="AK242" s="50">
        <f t="shared" si="1018"/>
        <v>0</v>
      </c>
      <c r="AL242" s="50">
        <f t="shared" si="1018"/>
        <v>0</v>
      </c>
      <c r="AM242" s="50">
        <f t="shared" ref="AM242" si="1019">AM243+AM255</f>
        <v>0</v>
      </c>
      <c r="AN242" s="50">
        <f t="shared" si="1018"/>
        <v>0</v>
      </c>
      <c r="AO242" s="50">
        <f t="shared" si="1018"/>
        <v>0</v>
      </c>
      <c r="AP242" s="50">
        <f t="shared" si="1018"/>
        <v>0</v>
      </c>
      <c r="AQ242" s="51">
        <f t="shared" si="1018"/>
        <v>0</v>
      </c>
      <c r="AR242" s="183"/>
      <c r="AS242" s="124"/>
      <c r="AT242" s="124"/>
      <c r="AU242" s="124"/>
      <c r="AV242" s="124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200"/>
      <c r="BQ242" s="200"/>
      <c r="BR242" s="200"/>
      <c r="BS242" s="200"/>
      <c r="BT242" s="200"/>
      <c r="BU242" s="200"/>
      <c r="BV242" s="200"/>
      <c r="BW242" s="200"/>
      <c r="BX242" s="200"/>
      <c r="BY242" s="200"/>
      <c r="BZ242" s="200"/>
      <c r="CA242" s="200"/>
      <c r="CB242" s="200"/>
      <c r="CC242" s="200"/>
      <c r="CD242" s="200"/>
      <c r="CE242" s="200"/>
      <c r="CF242" s="200"/>
      <c r="CG242" s="200"/>
      <c r="CH242" s="200"/>
      <c r="CI242" s="200"/>
      <c r="CJ242" s="200"/>
      <c r="CK242" s="200"/>
      <c r="CL242" s="200"/>
      <c r="CM242" s="200"/>
      <c r="CN242" s="200"/>
      <c r="CO242" s="200"/>
      <c r="CP242" s="200"/>
      <c r="CQ242" s="200"/>
      <c r="CR242" s="200"/>
      <c r="CS242" s="200"/>
      <c r="CT242" s="200"/>
      <c r="CU242" s="200"/>
      <c r="CV242" s="200"/>
      <c r="CW242" s="200"/>
      <c r="CX242" s="200"/>
      <c r="CY242" s="200"/>
      <c r="CZ242" s="200"/>
      <c r="DA242" s="200"/>
      <c r="DB242" s="200"/>
      <c r="DC242" s="200"/>
      <c r="DD242" s="200"/>
      <c r="DE242" s="200"/>
      <c r="DF242" s="200"/>
      <c r="DG242" s="200"/>
      <c r="DH242" s="200"/>
      <c r="DI242" s="200"/>
      <c r="DJ242" s="200"/>
      <c r="DK242" s="200"/>
      <c r="DL242" s="200"/>
      <c r="DM242" s="200"/>
      <c r="DN242" s="200"/>
      <c r="DO242" s="200"/>
      <c r="DP242" s="200"/>
      <c r="DQ242" s="200"/>
      <c r="DR242" s="200"/>
      <c r="DS242" s="200"/>
      <c r="DT242" s="200"/>
      <c r="DU242" s="200"/>
      <c r="DV242" s="200"/>
      <c r="DW242" s="200"/>
      <c r="DX242" s="200"/>
      <c r="DY242" s="200"/>
      <c r="DZ242" s="200"/>
      <c r="EA242" s="200"/>
      <c r="EB242" s="200"/>
      <c r="EC242" s="200"/>
      <c r="ED242" s="200"/>
      <c r="EE242" s="200"/>
      <c r="EF242" s="200"/>
    </row>
    <row r="243" spans="1:136" s="18" customFormat="1" ht="15.75" hidden="1" customHeight="1" x14ac:dyDescent="0.3">
      <c r="A243" s="20">
        <v>3</v>
      </c>
      <c r="C243" s="37"/>
      <c r="D243" s="580" t="s">
        <v>16</v>
      </c>
      <c r="E243" s="580"/>
      <c r="F243" s="580"/>
      <c r="G243" s="581"/>
      <c r="H243" s="19">
        <f t="shared" si="1011"/>
        <v>0</v>
      </c>
      <c r="I243" s="52">
        <f>I244+I248+I253</f>
        <v>0</v>
      </c>
      <c r="J243" s="288">
        <f>J244+J248+J253</f>
        <v>0</v>
      </c>
      <c r="K243" s="53">
        <f t="shared" ref="K243:N243" si="1020">K244+K248+K253</f>
        <v>0</v>
      </c>
      <c r="L243" s="53">
        <f t="shared" si="1020"/>
        <v>0</v>
      </c>
      <c r="M243" s="53">
        <f t="shared" si="1020"/>
        <v>0</v>
      </c>
      <c r="N243" s="53">
        <f t="shared" si="1020"/>
        <v>0</v>
      </c>
      <c r="O243" s="307">
        <f t="shared" ref="O243" si="1021">O244+O248+O253</f>
        <v>0</v>
      </c>
      <c r="P243" s="213"/>
      <c r="Q243" s="213"/>
      <c r="R243" s="213"/>
      <c r="S243" s="213"/>
      <c r="T243" s="19">
        <f t="shared" si="1013"/>
        <v>0</v>
      </c>
      <c r="U243" s="52"/>
      <c r="V243" s="288"/>
      <c r="W243" s="53"/>
      <c r="X243" s="53"/>
      <c r="Y243" s="53"/>
      <c r="Z243" s="53"/>
      <c r="AA243" s="53"/>
      <c r="AB243" s="53"/>
      <c r="AC243" s="53"/>
      <c r="AD243" s="53"/>
      <c r="AE243" s="54"/>
      <c r="AF243" s="478">
        <f t="shared" si="1014"/>
        <v>0</v>
      </c>
      <c r="AG243" s="52"/>
      <c r="AH243" s="288"/>
      <c r="AI243" s="53">
        <f t="shared" ref="AI243:AQ243" si="1022">AI244+AI248+AI253</f>
        <v>0</v>
      </c>
      <c r="AJ243" s="53">
        <f t="shared" si="1022"/>
        <v>0</v>
      </c>
      <c r="AK243" s="53">
        <f t="shared" si="1022"/>
        <v>0</v>
      </c>
      <c r="AL243" s="53">
        <f t="shared" si="1022"/>
        <v>0</v>
      </c>
      <c r="AM243" s="53">
        <f t="shared" ref="AM243" si="1023">AM244+AM248+AM253</f>
        <v>0</v>
      </c>
      <c r="AN243" s="53">
        <f t="shared" si="1022"/>
        <v>0</v>
      </c>
      <c r="AO243" s="53">
        <f t="shared" si="1022"/>
        <v>0</v>
      </c>
      <c r="AP243" s="53">
        <f t="shared" si="1022"/>
        <v>0</v>
      </c>
      <c r="AQ243" s="54">
        <f t="shared" si="1022"/>
        <v>0</v>
      </c>
      <c r="AR243" s="183"/>
      <c r="AS243" s="108"/>
      <c r="AT243" s="108"/>
      <c r="AU243" s="108"/>
      <c r="AV243" s="108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3"/>
      <c r="BN243" s="193"/>
      <c r="BO243" s="193"/>
      <c r="BP243" s="200"/>
      <c r="BQ243" s="200"/>
      <c r="BR243" s="200"/>
      <c r="BS243" s="200"/>
      <c r="BT243" s="200"/>
      <c r="BU243" s="200"/>
      <c r="BV243" s="200"/>
      <c r="BW243" s="200"/>
      <c r="BX243" s="200"/>
      <c r="BY243" s="200"/>
      <c r="BZ243" s="200"/>
      <c r="CA243" s="200"/>
      <c r="CB243" s="200"/>
      <c r="CC243" s="200"/>
      <c r="CD243" s="200"/>
      <c r="CE243" s="200"/>
      <c r="CF243" s="200"/>
      <c r="CG243" s="200"/>
      <c r="CH243" s="200"/>
      <c r="CI243" s="200"/>
      <c r="CJ243" s="200"/>
      <c r="CK243" s="200"/>
      <c r="CL243" s="200"/>
      <c r="CM243" s="200"/>
      <c r="CN243" s="200"/>
      <c r="CO243" s="200"/>
      <c r="CP243" s="200"/>
      <c r="CQ243" s="200"/>
      <c r="CR243" s="200"/>
      <c r="CS243" s="200"/>
      <c r="CT243" s="200"/>
      <c r="CU243" s="200"/>
      <c r="CV243" s="200"/>
      <c r="CW243" s="200"/>
      <c r="CX243" s="200"/>
      <c r="CY243" s="200"/>
      <c r="CZ243" s="200"/>
      <c r="DA243" s="200"/>
      <c r="DB243" s="200"/>
      <c r="DC243" s="200"/>
      <c r="DD243" s="200"/>
      <c r="DE243" s="200"/>
      <c r="DF243" s="200"/>
      <c r="DG243" s="200"/>
      <c r="DH243" s="200"/>
      <c r="DI243" s="200"/>
      <c r="DJ243" s="200"/>
      <c r="DK243" s="200"/>
      <c r="DL243" s="200"/>
      <c r="DM243" s="200"/>
      <c r="DN243" s="200"/>
      <c r="DO243" s="200"/>
      <c r="DP243" s="200"/>
      <c r="DQ243" s="200"/>
      <c r="DR243" s="200"/>
      <c r="DS243" s="200"/>
      <c r="DT243" s="200"/>
      <c r="DU243" s="200"/>
      <c r="DV243" s="200"/>
      <c r="DW243" s="200"/>
      <c r="DX243" s="200"/>
      <c r="DY243" s="200"/>
      <c r="DZ243" s="200"/>
      <c r="EA243" s="200"/>
      <c r="EB243" s="200"/>
      <c r="EC243" s="200"/>
      <c r="ED243" s="200"/>
      <c r="EE243" s="200"/>
      <c r="EF243" s="200"/>
    </row>
    <row r="244" spans="1:136" s="21" customFormat="1" ht="15.75" hidden="1" customHeight="1" x14ac:dyDescent="0.3">
      <c r="A244" s="582">
        <v>31</v>
      </c>
      <c r="B244" s="582"/>
      <c r="C244" s="35"/>
      <c r="D244" s="583" t="s">
        <v>0</v>
      </c>
      <c r="E244" s="583"/>
      <c r="F244" s="583"/>
      <c r="G244" s="581"/>
      <c r="H244" s="19">
        <f t="shared" si="1011"/>
        <v>0</v>
      </c>
      <c r="I244" s="52">
        <f>SUM(I245:I247)</f>
        <v>0</v>
      </c>
      <c r="J244" s="288">
        <f>SUM(J245:J247)</f>
        <v>0</v>
      </c>
      <c r="K244" s="53">
        <f t="shared" ref="K244:N244" si="1024">SUM(K245:K247)</f>
        <v>0</v>
      </c>
      <c r="L244" s="53">
        <f t="shared" si="1024"/>
        <v>0</v>
      </c>
      <c r="M244" s="53">
        <f t="shared" si="1024"/>
        <v>0</v>
      </c>
      <c r="N244" s="53">
        <f t="shared" si="1024"/>
        <v>0</v>
      </c>
      <c r="O244" s="307">
        <f t="shared" ref="O244" si="1025">SUM(O245:O247)</f>
        <v>0</v>
      </c>
      <c r="P244" s="213"/>
      <c r="Q244" s="213"/>
      <c r="R244" s="213"/>
      <c r="S244" s="213"/>
      <c r="T244" s="19">
        <f t="shared" si="1013"/>
        <v>0</v>
      </c>
      <c r="U244" s="52"/>
      <c r="V244" s="288"/>
      <c r="W244" s="53"/>
      <c r="X244" s="53"/>
      <c r="Y244" s="53"/>
      <c r="Z244" s="53"/>
      <c r="AA244" s="53"/>
      <c r="AB244" s="53"/>
      <c r="AC244" s="53"/>
      <c r="AD244" s="53"/>
      <c r="AE244" s="54"/>
      <c r="AF244" s="478">
        <f t="shared" si="1014"/>
        <v>0</v>
      </c>
      <c r="AG244" s="52"/>
      <c r="AH244" s="288"/>
      <c r="AI244" s="53">
        <f t="shared" ref="AI244:AQ244" si="1026">SUM(AI245:AI247)</f>
        <v>0</v>
      </c>
      <c r="AJ244" s="53">
        <f t="shared" si="1026"/>
        <v>0</v>
      </c>
      <c r="AK244" s="53">
        <f t="shared" si="1026"/>
        <v>0</v>
      </c>
      <c r="AL244" s="53">
        <f t="shared" si="1026"/>
        <v>0</v>
      </c>
      <c r="AM244" s="53">
        <f t="shared" ref="AM244" si="1027">SUM(AM245:AM247)</f>
        <v>0</v>
      </c>
      <c r="AN244" s="53">
        <f t="shared" si="1026"/>
        <v>0</v>
      </c>
      <c r="AO244" s="53">
        <f t="shared" si="1026"/>
        <v>0</v>
      </c>
      <c r="AP244" s="53">
        <f t="shared" si="1026"/>
        <v>0</v>
      </c>
      <c r="AQ244" s="54">
        <f t="shared" si="1026"/>
        <v>0</v>
      </c>
      <c r="AR244" s="183"/>
      <c r="AS244" s="108"/>
      <c r="AT244" s="108"/>
      <c r="AU244" s="108"/>
      <c r="AV244" s="108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</row>
    <row r="245" spans="1:136" s="24" customFormat="1" ht="15.75" hidden="1" customHeight="1" x14ac:dyDescent="0.3">
      <c r="A245" s="578">
        <v>311</v>
      </c>
      <c r="B245" s="578"/>
      <c r="C245" s="578"/>
      <c r="D245" s="579" t="s">
        <v>1</v>
      </c>
      <c r="E245" s="579"/>
      <c r="F245" s="579"/>
      <c r="G245" s="579"/>
      <c r="H245" s="22">
        <f t="shared" si="1011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3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4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78">
        <v>312</v>
      </c>
      <c r="B246" s="578"/>
      <c r="C246" s="578"/>
      <c r="D246" s="579" t="s">
        <v>2</v>
      </c>
      <c r="E246" s="579"/>
      <c r="F246" s="579"/>
      <c r="G246" s="579"/>
      <c r="H246" s="22">
        <f t="shared" si="1011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3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4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3">
      <c r="A247" s="578">
        <v>313</v>
      </c>
      <c r="B247" s="578"/>
      <c r="C247" s="578"/>
      <c r="D247" s="579" t="s">
        <v>3</v>
      </c>
      <c r="E247" s="579"/>
      <c r="F247" s="579"/>
      <c r="G247" s="579"/>
      <c r="H247" s="22">
        <f t="shared" si="1011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1013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1014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1" customFormat="1" ht="15.75" hidden="1" customHeight="1" x14ac:dyDescent="0.3">
      <c r="A248" s="582">
        <v>32</v>
      </c>
      <c r="B248" s="582"/>
      <c r="C248" s="35"/>
      <c r="D248" s="583" t="s">
        <v>4</v>
      </c>
      <c r="E248" s="583"/>
      <c r="F248" s="583"/>
      <c r="G248" s="581"/>
      <c r="H248" s="19">
        <f t="shared" si="1011"/>
        <v>0</v>
      </c>
      <c r="I248" s="52">
        <f>SUM(I249:I252)</f>
        <v>0</v>
      </c>
      <c r="J248" s="288">
        <f>SUM(J249:J252)</f>
        <v>0</v>
      </c>
      <c r="K248" s="53">
        <f t="shared" ref="K248:N248" si="1028">SUM(K249:K252)</f>
        <v>0</v>
      </c>
      <c r="L248" s="53">
        <f t="shared" si="1028"/>
        <v>0</v>
      </c>
      <c r="M248" s="53">
        <f t="shared" si="1028"/>
        <v>0</v>
      </c>
      <c r="N248" s="53">
        <f t="shared" si="1028"/>
        <v>0</v>
      </c>
      <c r="O248" s="307">
        <f t="shared" ref="O248" si="1029">SUM(O249:O252)</f>
        <v>0</v>
      </c>
      <c r="P248" s="213"/>
      <c r="Q248" s="213"/>
      <c r="R248" s="213"/>
      <c r="S248" s="213"/>
      <c r="T248" s="19">
        <f t="shared" si="1013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1014"/>
        <v>0</v>
      </c>
      <c r="AG248" s="52"/>
      <c r="AH248" s="288"/>
      <c r="AI248" s="53">
        <f t="shared" ref="AI248:AQ248" si="1030">SUM(AI249:AI252)</f>
        <v>0</v>
      </c>
      <c r="AJ248" s="53">
        <f t="shared" si="1030"/>
        <v>0</v>
      </c>
      <c r="AK248" s="53">
        <f t="shared" si="1030"/>
        <v>0</v>
      </c>
      <c r="AL248" s="53">
        <f t="shared" si="1030"/>
        <v>0</v>
      </c>
      <c r="AM248" s="53">
        <f t="shared" ref="AM248" si="1031">SUM(AM249:AM252)</f>
        <v>0</v>
      </c>
      <c r="AN248" s="53">
        <f t="shared" si="1030"/>
        <v>0</v>
      </c>
      <c r="AO248" s="53">
        <f t="shared" si="1030"/>
        <v>0</v>
      </c>
      <c r="AP248" s="53">
        <f t="shared" si="1030"/>
        <v>0</v>
      </c>
      <c r="AQ248" s="54">
        <f t="shared" si="1030"/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 x14ac:dyDescent="0.3">
      <c r="A249" s="578">
        <v>321</v>
      </c>
      <c r="B249" s="578"/>
      <c r="C249" s="578"/>
      <c r="D249" s="579" t="s">
        <v>5</v>
      </c>
      <c r="E249" s="579"/>
      <c r="F249" s="579"/>
      <c r="G249" s="579"/>
      <c r="H249" s="22">
        <f t="shared" si="1011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1013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1014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15.75" hidden="1" customHeight="1" x14ac:dyDescent="0.3">
      <c r="A250" s="578">
        <v>322</v>
      </c>
      <c r="B250" s="578"/>
      <c r="C250" s="578"/>
      <c r="D250" s="579" t="s">
        <v>6</v>
      </c>
      <c r="E250" s="579"/>
      <c r="F250" s="579"/>
      <c r="G250" s="579"/>
      <c r="H250" s="22">
        <f t="shared" si="1011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1013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1014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24" customFormat="1" ht="15.75" hidden="1" customHeight="1" x14ac:dyDescent="0.3">
      <c r="A251" s="578">
        <v>323</v>
      </c>
      <c r="B251" s="578"/>
      <c r="C251" s="578"/>
      <c r="D251" s="579" t="s">
        <v>7</v>
      </c>
      <c r="E251" s="579"/>
      <c r="F251" s="579"/>
      <c r="G251" s="579"/>
      <c r="H251" s="22">
        <f t="shared" si="1011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3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4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24"/>
      <c r="AT251" s="124"/>
      <c r="AU251" s="124"/>
      <c r="AV251" s="12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15.75" hidden="1" customHeight="1" x14ac:dyDescent="0.3">
      <c r="A252" s="578">
        <v>329</v>
      </c>
      <c r="B252" s="578"/>
      <c r="C252" s="578"/>
      <c r="D252" s="579" t="s">
        <v>8</v>
      </c>
      <c r="E252" s="579"/>
      <c r="F252" s="579"/>
      <c r="G252" s="579"/>
      <c r="H252" s="22">
        <f t="shared" si="1011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3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4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s="21" customFormat="1" ht="15.75" hidden="1" customHeight="1" x14ac:dyDescent="0.3">
      <c r="A253" s="582">
        <v>34</v>
      </c>
      <c r="B253" s="582"/>
      <c r="C253" s="35"/>
      <c r="D253" s="583" t="s">
        <v>9</v>
      </c>
      <c r="E253" s="583"/>
      <c r="F253" s="583"/>
      <c r="G253" s="581"/>
      <c r="H253" s="19">
        <f t="shared" si="1011"/>
        <v>0</v>
      </c>
      <c r="I253" s="52">
        <f>I254</f>
        <v>0</v>
      </c>
      <c r="J253" s="288">
        <f>J254</f>
        <v>0</v>
      </c>
      <c r="K253" s="53">
        <f t="shared" ref="K253:AQ253" si="1032">K254</f>
        <v>0</v>
      </c>
      <c r="L253" s="53">
        <f t="shared" si="1032"/>
        <v>0</v>
      </c>
      <c r="M253" s="53">
        <f t="shared" si="1032"/>
        <v>0</v>
      </c>
      <c r="N253" s="53">
        <f t="shared" si="1032"/>
        <v>0</v>
      </c>
      <c r="O253" s="307">
        <f t="shared" si="1032"/>
        <v>0</v>
      </c>
      <c r="P253" s="213"/>
      <c r="Q253" s="213"/>
      <c r="R253" s="213"/>
      <c r="S253" s="213"/>
      <c r="T253" s="19">
        <f t="shared" si="1013"/>
        <v>0</v>
      </c>
      <c r="U253" s="52"/>
      <c r="V253" s="288"/>
      <c r="W253" s="53"/>
      <c r="X253" s="53"/>
      <c r="Y253" s="53"/>
      <c r="Z253" s="53"/>
      <c r="AA253" s="53"/>
      <c r="AB253" s="53"/>
      <c r="AC253" s="53"/>
      <c r="AD253" s="53"/>
      <c r="AE253" s="54"/>
      <c r="AF253" s="478">
        <f t="shared" si="1014"/>
        <v>0</v>
      </c>
      <c r="AG253" s="52"/>
      <c r="AH253" s="288"/>
      <c r="AI253" s="53">
        <f t="shared" si="1032"/>
        <v>0</v>
      </c>
      <c r="AJ253" s="53">
        <f t="shared" si="1032"/>
        <v>0</v>
      </c>
      <c r="AK253" s="53">
        <f t="shared" si="1032"/>
        <v>0</v>
      </c>
      <c r="AL253" s="53">
        <f t="shared" si="1032"/>
        <v>0</v>
      </c>
      <c r="AM253" s="53">
        <f t="shared" si="1032"/>
        <v>0</v>
      </c>
      <c r="AN253" s="53">
        <f t="shared" si="1032"/>
        <v>0</v>
      </c>
      <c r="AO253" s="53">
        <f t="shared" si="1032"/>
        <v>0</v>
      </c>
      <c r="AP253" s="53">
        <f t="shared" si="1032"/>
        <v>0</v>
      </c>
      <c r="AQ253" s="54">
        <f t="shared" si="1032"/>
        <v>0</v>
      </c>
      <c r="AR253" s="183"/>
      <c r="AS253" s="196"/>
      <c r="AT253" s="196"/>
      <c r="AU253" s="438"/>
      <c r="AV253" s="438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</row>
    <row r="254" spans="1:136" s="24" customFormat="1" ht="15.75" hidden="1" customHeight="1" x14ac:dyDescent="0.3">
      <c r="A254" s="578">
        <v>343</v>
      </c>
      <c r="B254" s="578"/>
      <c r="C254" s="578"/>
      <c r="D254" s="579" t="s">
        <v>10</v>
      </c>
      <c r="E254" s="579"/>
      <c r="F254" s="579"/>
      <c r="G254" s="579"/>
      <c r="H254" s="22">
        <f t="shared" si="1011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1013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1014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24"/>
      <c r="AT254" s="124"/>
      <c r="AU254" s="124"/>
      <c r="AV254" s="124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s="18" customFormat="1" ht="15.75" hidden="1" customHeight="1" x14ac:dyDescent="0.3">
      <c r="A255" s="20">
        <v>4</v>
      </c>
      <c r="B255" s="38"/>
      <c r="C255" s="38"/>
      <c r="D255" s="580" t="s">
        <v>17</v>
      </c>
      <c r="E255" s="580"/>
      <c r="F255" s="580"/>
      <c r="G255" s="581"/>
      <c r="H255" s="19">
        <f t="shared" si="1011"/>
        <v>0</v>
      </c>
      <c r="I255" s="52">
        <f>I256</f>
        <v>0</v>
      </c>
      <c r="J255" s="288">
        <f>J256</f>
        <v>0</v>
      </c>
      <c r="K255" s="53">
        <f t="shared" ref="K255:AQ255" si="1033">K256</f>
        <v>0</v>
      </c>
      <c r="L255" s="53">
        <f t="shared" si="1033"/>
        <v>0</v>
      </c>
      <c r="M255" s="53">
        <f t="shared" si="1033"/>
        <v>0</v>
      </c>
      <c r="N255" s="53">
        <f t="shared" si="1033"/>
        <v>0</v>
      </c>
      <c r="O255" s="307">
        <f t="shared" si="1033"/>
        <v>0</v>
      </c>
      <c r="P255" s="213"/>
      <c r="Q255" s="213"/>
      <c r="R255" s="213"/>
      <c r="S255" s="213"/>
      <c r="T255" s="19">
        <f t="shared" si="1013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1014"/>
        <v>0</v>
      </c>
      <c r="AG255" s="52"/>
      <c r="AH255" s="288"/>
      <c r="AI255" s="53">
        <f t="shared" si="1033"/>
        <v>0</v>
      </c>
      <c r="AJ255" s="53">
        <f t="shared" si="1033"/>
        <v>0</v>
      </c>
      <c r="AK255" s="53">
        <f t="shared" si="1033"/>
        <v>0</v>
      </c>
      <c r="AL255" s="53">
        <f t="shared" si="1033"/>
        <v>0</v>
      </c>
      <c r="AM255" s="53">
        <f t="shared" si="1033"/>
        <v>0</v>
      </c>
      <c r="AN255" s="53">
        <f t="shared" si="1033"/>
        <v>0</v>
      </c>
      <c r="AO255" s="53">
        <f t="shared" si="1033"/>
        <v>0</v>
      </c>
      <c r="AP255" s="53">
        <f>AP256</f>
        <v>0</v>
      </c>
      <c r="AQ255" s="54">
        <f t="shared" si="1033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24.75" hidden="1" customHeight="1" x14ac:dyDescent="0.3">
      <c r="A256" s="582">
        <v>42</v>
      </c>
      <c r="B256" s="582"/>
      <c r="C256" s="20"/>
      <c r="D256" s="583" t="s">
        <v>45</v>
      </c>
      <c r="E256" s="583"/>
      <c r="F256" s="583"/>
      <c r="G256" s="581"/>
      <c r="H256" s="19">
        <f t="shared" si="1011"/>
        <v>0</v>
      </c>
      <c r="I256" s="52">
        <f>SUM(I257:I258)</f>
        <v>0</v>
      </c>
      <c r="J256" s="288">
        <f>SUM(J257:J258)</f>
        <v>0</v>
      </c>
      <c r="K256" s="53">
        <f t="shared" ref="K256:N256" si="1034">SUM(K257:K258)</f>
        <v>0</v>
      </c>
      <c r="L256" s="53">
        <f t="shared" si="1034"/>
        <v>0</v>
      </c>
      <c r="M256" s="53">
        <f t="shared" si="1034"/>
        <v>0</v>
      </c>
      <c r="N256" s="53">
        <f t="shared" si="1034"/>
        <v>0</v>
      </c>
      <c r="O256" s="307">
        <f t="shared" ref="O256" si="1035">SUM(O257:O258)</f>
        <v>0</v>
      </c>
      <c r="P256" s="213"/>
      <c r="Q256" s="213"/>
      <c r="R256" s="213"/>
      <c r="S256" s="213"/>
      <c r="T256" s="19">
        <f t="shared" si="1013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1014"/>
        <v>0</v>
      </c>
      <c r="AG256" s="52"/>
      <c r="AH256" s="288"/>
      <c r="AI256" s="53">
        <f t="shared" ref="AI256:AO256" si="1036">SUM(AI257:AI258)</f>
        <v>0</v>
      </c>
      <c r="AJ256" s="53">
        <f t="shared" si="1036"/>
        <v>0</v>
      </c>
      <c r="AK256" s="53">
        <f t="shared" si="1036"/>
        <v>0</v>
      </c>
      <c r="AL256" s="53">
        <f t="shared" si="1036"/>
        <v>0</v>
      </c>
      <c r="AM256" s="53">
        <f t="shared" ref="AM256" si="1037">SUM(AM257:AM258)</f>
        <v>0</v>
      </c>
      <c r="AN256" s="53">
        <f t="shared" si="1036"/>
        <v>0</v>
      </c>
      <c r="AO256" s="53">
        <f t="shared" si="1036"/>
        <v>0</v>
      </c>
      <c r="AP256" s="53">
        <f>SUM(AP257:AP258)</f>
        <v>0</v>
      </c>
      <c r="AQ256" s="54">
        <f t="shared" ref="AQ256" si="1038">SUM(AQ257:AQ258)</f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578">
        <v>422</v>
      </c>
      <c r="B257" s="578"/>
      <c r="C257" s="578"/>
      <c r="D257" s="579" t="s">
        <v>11</v>
      </c>
      <c r="E257" s="579"/>
      <c r="F257" s="579"/>
      <c r="G257" s="579"/>
      <c r="H257" s="22">
        <f t="shared" si="1011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1013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1014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29.25" hidden="1" customHeight="1" x14ac:dyDescent="0.3">
      <c r="A258" s="578">
        <v>424</v>
      </c>
      <c r="B258" s="578"/>
      <c r="C258" s="578"/>
      <c r="D258" s="579" t="s">
        <v>46</v>
      </c>
      <c r="E258" s="579"/>
      <c r="F258" s="579"/>
      <c r="G258" s="579"/>
      <c r="H258" s="22">
        <f t="shared" si="1011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1013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1014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ht="0" hidden="1" customHeight="1" x14ac:dyDescent="0.3">
      <c r="P259" s="213"/>
      <c r="Q259" s="213"/>
      <c r="R259" s="213"/>
      <c r="S259" s="213"/>
    </row>
    <row r="260" spans="1:136" ht="0" hidden="1" customHeight="1" x14ac:dyDescent="0.3">
      <c r="P260" s="213"/>
      <c r="Q260" s="213"/>
      <c r="R260" s="213"/>
      <c r="S260" s="213"/>
    </row>
    <row r="261" spans="1:136" ht="0" hidden="1" customHeight="1" x14ac:dyDescent="0.3">
      <c r="P261" s="213"/>
      <c r="Q261" s="213"/>
      <c r="R261" s="213"/>
      <c r="S261" s="213"/>
    </row>
    <row r="262" spans="1:136" ht="0" hidden="1" customHeight="1" x14ac:dyDescent="0.3">
      <c r="P262" s="213"/>
      <c r="Q262" s="213"/>
      <c r="R262" s="213"/>
      <c r="S262" s="213"/>
    </row>
    <row r="263" spans="1:136" ht="0" hidden="1" customHeight="1" x14ac:dyDescent="0.3">
      <c r="P263" s="213"/>
      <c r="Q263" s="213"/>
      <c r="R263" s="213"/>
      <c r="S263" s="213"/>
    </row>
    <row r="264" spans="1:136" ht="0" hidden="1" customHeight="1" x14ac:dyDescent="0.3">
      <c r="P264" s="213"/>
      <c r="Q264" s="213"/>
      <c r="R264" s="213"/>
      <c r="S264" s="213"/>
    </row>
    <row r="265" spans="1:136" ht="0" hidden="1" customHeight="1" x14ac:dyDescent="0.3">
      <c r="P265" s="213"/>
      <c r="Q265" s="213"/>
      <c r="R265" s="213"/>
      <c r="S265" s="213"/>
    </row>
    <row r="266" spans="1:136" ht="0" hidden="1" customHeight="1" x14ac:dyDescent="0.3">
      <c r="P266" s="213"/>
      <c r="Q266" s="213"/>
      <c r="R266" s="213"/>
      <c r="S266" s="213"/>
    </row>
    <row r="267" spans="1:136" ht="0" hidden="1" customHeight="1" x14ac:dyDescent="0.3">
      <c r="P267" s="213"/>
      <c r="Q267" s="213"/>
      <c r="R267" s="213"/>
      <c r="S267" s="213"/>
    </row>
    <row r="268" spans="1:136" ht="0" hidden="1" customHeight="1" x14ac:dyDescent="0.3">
      <c r="P268" s="213"/>
      <c r="Q268" s="213"/>
      <c r="R268" s="213"/>
      <c r="S268" s="213"/>
    </row>
    <row r="269" spans="1:136" ht="0" hidden="1" customHeight="1" x14ac:dyDescent="0.3">
      <c r="P269" s="213"/>
      <c r="Q269" s="213"/>
      <c r="R269" s="213"/>
      <c r="S269" s="213"/>
    </row>
    <row r="270" spans="1:136" ht="0" hidden="1" customHeight="1" x14ac:dyDescent="0.3">
      <c r="P270" s="213"/>
      <c r="Q270" s="213"/>
      <c r="R270" s="213"/>
      <c r="S270" s="213"/>
    </row>
    <row r="271" spans="1:136" ht="0" hidden="1" customHeight="1" x14ac:dyDescent="0.3">
      <c r="P271" s="213"/>
      <c r="Q271" s="213"/>
      <c r="R271" s="213"/>
      <c r="S271" s="213"/>
    </row>
    <row r="272" spans="1:136" ht="0" hidden="1" customHeight="1" x14ac:dyDescent="0.3">
      <c r="P272" s="213"/>
      <c r="Q272" s="213"/>
      <c r="R272" s="213"/>
      <c r="S272" s="213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72"/>
      <c r="K290" s="3"/>
      <c r="L290" s="3"/>
      <c r="M290" s="3"/>
      <c r="N290" s="3"/>
      <c r="O290" s="72"/>
      <c r="P290" s="213"/>
      <c r="Q290" s="213"/>
      <c r="R290" s="213"/>
      <c r="S290" s="213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98"/>
    </row>
    <row r="291" spans="1:44" ht="0" hidden="1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72"/>
      <c r="K291" s="3"/>
      <c r="L291" s="3"/>
      <c r="M291" s="3"/>
      <c r="N291" s="3"/>
      <c r="O291" s="72"/>
      <c r="P291" s="213"/>
      <c r="Q291" s="213"/>
      <c r="R291" s="213"/>
      <c r="S291" s="213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198"/>
    </row>
    <row r="292" spans="1:44" ht="0" hidden="1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72"/>
      <c r="K292" s="3"/>
      <c r="L292" s="3"/>
      <c r="M292" s="3"/>
      <c r="N292" s="3"/>
      <c r="O292" s="72"/>
      <c r="P292" s="213"/>
      <c r="Q292" s="213"/>
      <c r="R292" s="213"/>
      <c r="S292" s="213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198"/>
    </row>
    <row r="293" spans="1:44" ht="0" hidden="1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72"/>
      <c r="K293" s="3"/>
      <c r="L293" s="3"/>
      <c r="M293" s="3"/>
      <c r="N293" s="3"/>
      <c r="O293" s="72"/>
      <c r="P293" s="213"/>
      <c r="Q293" s="213"/>
      <c r="R293" s="213"/>
      <c r="S293" s="213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198"/>
    </row>
    <row r="294" spans="1:44" ht="0" hidden="1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72"/>
      <c r="K294" s="3"/>
      <c r="L294" s="3"/>
      <c r="M294" s="3"/>
      <c r="N294" s="3"/>
      <c r="O294" s="72"/>
      <c r="P294" s="213"/>
      <c r="Q294" s="213"/>
      <c r="R294" s="213"/>
      <c r="S294" s="213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198"/>
    </row>
    <row r="295" spans="1:44" ht="0" hidden="1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72"/>
      <c r="K295" s="3"/>
      <c r="L295" s="3"/>
      <c r="M295" s="3"/>
      <c r="N295" s="3"/>
      <c r="O295" s="72"/>
      <c r="P295" s="213"/>
      <c r="Q295" s="213"/>
      <c r="R295" s="213"/>
      <c r="S295" s="213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198"/>
    </row>
    <row r="296" spans="1:44" ht="0" hidden="1" customHeight="1" x14ac:dyDescent="0.3"/>
    <row r="297" spans="1:44" ht="0" hidden="1" customHeight="1" x14ac:dyDescent="0.3"/>
  </sheetData>
  <sheetProtection password="8306" sheet="1" objects="1" scenarios="1" formatCells="0" formatColumns="0" formatRows="0"/>
  <mergeCells count="358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7:G47"/>
    <mergeCell ref="D48:G48"/>
    <mergeCell ref="D51:G51"/>
    <mergeCell ref="D52:G52"/>
    <mergeCell ref="D53:G53"/>
    <mergeCell ref="D44:G44"/>
    <mergeCell ref="D55:G55"/>
    <mergeCell ref="D130:G130"/>
    <mergeCell ref="D58:G58"/>
    <mergeCell ref="D123:G123"/>
    <mergeCell ref="D124:G124"/>
    <mergeCell ref="D68:G68"/>
    <mergeCell ref="D63:G63"/>
    <mergeCell ref="D64:G64"/>
    <mergeCell ref="D65:G65"/>
    <mergeCell ref="D122:G122"/>
    <mergeCell ref="D92:G92"/>
    <mergeCell ref="D93:G93"/>
    <mergeCell ref="D94:G94"/>
    <mergeCell ref="D88:G88"/>
    <mergeCell ref="D89:G89"/>
    <mergeCell ref="D90:G90"/>
    <mergeCell ref="D91:G91"/>
    <mergeCell ref="D57:G57"/>
    <mergeCell ref="D127:G127"/>
    <mergeCell ref="D60:G60"/>
    <mergeCell ref="AT16:AV16"/>
    <mergeCell ref="A210:C210"/>
    <mergeCell ref="D210:G210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46:B146"/>
    <mergeCell ref="D146:G146"/>
    <mergeCell ref="D147:G147"/>
    <mergeCell ref="D150:G150"/>
    <mergeCell ref="D49:G49"/>
    <mergeCell ref="D50:G50"/>
    <mergeCell ref="U217:X217"/>
    <mergeCell ref="AO216:AQ216"/>
    <mergeCell ref="AO217:AQ217"/>
    <mergeCell ref="I217:L217"/>
    <mergeCell ref="Q217:S217"/>
    <mergeCell ref="U11:W11"/>
    <mergeCell ref="Y11:AE11"/>
    <mergeCell ref="AG216:AI216"/>
    <mergeCell ref="AG217:AI217"/>
    <mergeCell ref="I69:S69"/>
    <mergeCell ref="I120:S120"/>
    <mergeCell ref="I148:S148"/>
    <mergeCell ref="I157:S157"/>
    <mergeCell ref="I170:S170"/>
    <mergeCell ref="I191:S191"/>
    <mergeCell ref="U191:AE191"/>
    <mergeCell ref="U170:AE170"/>
    <mergeCell ref="U157:AE157"/>
    <mergeCell ref="U148:AE148"/>
    <mergeCell ref="U120:AE120"/>
    <mergeCell ref="U69:AE69"/>
    <mergeCell ref="AG69:AQ69"/>
    <mergeCell ref="AG191:AQ191"/>
    <mergeCell ref="AG170:AQ170"/>
    <mergeCell ref="AG7:AI7"/>
    <mergeCell ref="AJ7:AQ7"/>
    <mergeCell ref="AG11:AI11"/>
    <mergeCell ref="AK11:AQ11"/>
    <mergeCell ref="A2:S2"/>
    <mergeCell ref="A4:S4"/>
    <mergeCell ref="A227:C227"/>
    <mergeCell ref="D227:G227"/>
    <mergeCell ref="A11:G11"/>
    <mergeCell ref="D218:G218"/>
    <mergeCell ref="D173:G173"/>
    <mergeCell ref="I11:K11"/>
    <mergeCell ref="M11:S11"/>
    <mergeCell ref="A205:B205"/>
    <mergeCell ref="D197:G197"/>
    <mergeCell ref="D196:G196"/>
    <mergeCell ref="D97:G97"/>
    <mergeCell ref="D98:G98"/>
    <mergeCell ref="D206:G206"/>
    <mergeCell ref="D99:G99"/>
    <mergeCell ref="A16:C16"/>
    <mergeCell ref="A219:C219"/>
    <mergeCell ref="I7:K7"/>
    <mergeCell ref="L7:S7"/>
    <mergeCell ref="A8:C9"/>
    <mergeCell ref="D8:G9"/>
    <mergeCell ref="H8:H9"/>
    <mergeCell ref="A13:G13"/>
    <mergeCell ref="A15:G15"/>
    <mergeCell ref="A212:B212"/>
    <mergeCell ref="D212:G212"/>
    <mergeCell ref="D153:G153"/>
    <mergeCell ref="D152:G152"/>
    <mergeCell ref="D151:G151"/>
    <mergeCell ref="D207:G207"/>
    <mergeCell ref="D204:G204"/>
    <mergeCell ref="D211:G211"/>
    <mergeCell ref="A10:G10"/>
    <mergeCell ref="B12:G12"/>
    <mergeCell ref="D201:G201"/>
    <mergeCell ref="D198:G198"/>
    <mergeCell ref="D199:G199"/>
    <mergeCell ref="A172:C172"/>
    <mergeCell ref="D172:G172"/>
    <mergeCell ref="A48:B48"/>
    <mergeCell ref="A52:B52"/>
    <mergeCell ref="D125:G125"/>
    <mergeCell ref="D126:G126"/>
    <mergeCell ref="D213:G213"/>
    <mergeCell ref="D214:G214"/>
    <mergeCell ref="A209:C209"/>
    <mergeCell ref="D209:G209"/>
    <mergeCell ref="D132:G132"/>
    <mergeCell ref="A134:C134"/>
    <mergeCell ref="D134:G134"/>
    <mergeCell ref="A152:B152"/>
    <mergeCell ref="A165:B165"/>
    <mergeCell ref="D165:G165"/>
    <mergeCell ref="D166:G166"/>
    <mergeCell ref="A161:B161"/>
    <mergeCell ref="D167:G167"/>
    <mergeCell ref="D168:G168"/>
    <mergeCell ref="D169:G169"/>
    <mergeCell ref="D189:G189"/>
    <mergeCell ref="D140:G140"/>
    <mergeCell ref="D141:G141"/>
    <mergeCell ref="D142:G142"/>
    <mergeCell ref="D143:G143"/>
    <mergeCell ref="D144:G144"/>
    <mergeCell ref="D145:G145"/>
    <mergeCell ref="D188:G188"/>
    <mergeCell ref="A189:B189"/>
    <mergeCell ref="D230:G230"/>
    <mergeCell ref="A218:C218"/>
    <mergeCell ref="D221:G221"/>
    <mergeCell ref="A222:C222"/>
    <mergeCell ref="D222:G222"/>
    <mergeCell ref="A224:C224"/>
    <mergeCell ref="A226:C226"/>
    <mergeCell ref="D226:G226"/>
    <mergeCell ref="A228:C228"/>
    <mergeCell ref="D228:G228"/>
    <mergeCell ref="A229:C229"/>
    <mergeCell ref="D229:G229"/>
    <mergeCell ref="A230:B230"/>
    <mergeCell ref="D225:G225"/>
    <mergeCell ref="A221:B221"/>
    <mergeCell ref="D224:G224"/>
    <mergeCell ref="A223:C223"/>
    <mergeCell ref="D223:G223"/>
    <mergeCell ref="D219:G219"/>
    <mergeCell ref="D220:G220"/>
    <mergeCell ref="D233:G233"/>
    <mergeCell ref="D190:G190"/>
    <mergeCell ref="A60:B60"/>
    <mergeCell ref="D114:G114"/>
    <mergeCell ref="D116:G116"/>
    <mergeCell ref="D59:G59"/>
    <mergeCell ref="A113:B113"/>
    <mergeCell ref="D247:G247"/>
    <mergeCell ref="A249:C249"/>
    <mergeCell ref="A225:B225"/>
    <mergeCell ref="D234:G234"/>
    <mergeCell ref="D249:G249"/>
    <mergeCell ref="D137:G137"/>
    <mergeCell ref="D138:G138"/>
    <mergeCell ref="D139:G139"/>
    <mergeCell ref="D131:G131"/>
    <mergeCell ref="A193:C193"/>
    <mergeCell ref="D193:G193"/>
    <mergeCell ref="D194:G194"/>
    <mergeCell ref="A195:B195"/>
    <mergeCell ref="A179:B179"/>
    <mergeCell ref="D180:G180"/>
    <mergeCell ref="D179:G179"/>
    <mergeCell ref="D200:G200"/>
    <mergeCell ref="D181:G181"/>
    <mergeCell ref="A199:B199"/>
    <mergeCell ref="D184:G184"/>
    <mergeCell ref="D182:G182"/>
    <mergeCell ref="D195:G195"/>
    <mergeCell ref="D203:G203"/>
    <mergeCell ref="A203:C203"/>
    <mergeCell ref="D205:G205"/>
    <mergeCell ref="D185:G185"/>
    <mergeCell ref="D186:G186"/>
    <mergeCell ref="D187:G187"/>
    <mergeCell ref="D183:G183"/>
    <mergeCell ref="AF8:AF9"/>
    <mergeCell ref="A173:C173"/>
    <mergeCell ref="D176:G176"/>
    <mergeCell ref="D178:G178"/>
    <mergeCell ref="D177:G177"/>
    <mergeCell ref="D174:G174"/>
    <mergeCell ref="A175:B175"/>
    <mergeCell ref="D175:G175"/>
    <mergeCell ref="D46:G46"/>
    <mergeCell ref="D128:G128"/>
    <mergeCell ref="D129:G129"/>
    <mergeCell ref="D109:G109"/>
    <mergeCell ref="D56:G56"/>
    <mergeCell ref="D16:G16"/>
    <mergeCell ref="A46:C46"/>
    <mergeCell ref="D54:G54"/>
    <mergeCell ref="A140:B140"/>
    <mergeCell ref="D162:G162"/>
    <mergeCell ref="D163:G163"/>
    <mergeCell ref="D164:G164"/>
    <mergeCell ref="D161:G161"/>
    <mergeCell ref="D74:G74"/>
    <mergeCell ref="D75:G75"/>
    <mergeCell ref="D76:G76"/>
    <mergeCell ref="U7:W7"/>
    <mergeCell ref="X7:AE7"/>
    <mergeCell ref="D251:G251"/>
    <mergeCell ref="A246:C246"/>
    <mergeCell ref="D248:G248"/>
    <mergeCell ref="A239:C239"/>
    <mergeCell ref="A241:C241"/>
    <mergeCell ref="A242:C242"/>
    <mergeCell ref="A244:B244"/>
    <mergeCell ref="A245:C245"/>
    <mergeCell ref="D239:G239"/>
    <mergeCell ref="D245:G245"/>
    <mergeCell ref="D242:G242"/>
    <mergeCell ref="D243:G243"/>
    <mergeCell ref="D244:G244"/>
    <mergeCell ref="D241:G241"/>
    <mergeCell ref="D246:G246"/>
    <mergeCell ref="A247:C247"/>
    <mergeCell ref="D232:G232"/>
    <mergeCell ref="A233:B233"/>
    <mergeCell ref="A250:C250"/>
    <mergeCell ref="T8:T9"/>
    <mergeCell ref="D250:G250"/>
    <mergeCell ref="A248:B248"/>
    <mergeCell ref="D106:G106"/>
    <mergeCell ref="D107:G107"/>
    <mergeCell ref="A110:B110"/>
    <mergeCell ref="D110:G110"/>
    <mergeCell ref="A258:C258"/>
    <mergeCell ref="D258:G258"/>
    <mergeCell ref="D255:G255"/>
    <mergeCell ref="A256:B256"/>
    <mergeCell ref="D256:G256"/>
    <mergeCell ref="A257:C257"/>
    <mergeCell ref="D257:G257"/>
    <mergeCell ref="A252:C252"/>
    <mergeCell ref="D252:G252"/>
    <mergeCell ref="A253:B253"/>
    <mergeCell ref="D253:G253"/>
    <mergeCell ref="A254:C254"/>
    <mergeCell ref="D254:G254"/>
    <mergeCell ref="A251:C251"/>
    <mergeCell ref="A235:C235"/>
    <mergeCell ref="D235:G235"/>
    <mergeCell ref="A234:C234"/>
    <mergeCell ref="A231:C231"/>
    <mergeCell ref="D231:G231"/>
    <mergeCell ref="A185:B185"/>
    <mergeCell ref="A71:C71"/>
    <mergeCell ref="D71:G71"/>
    <mergeCell ref="D72:G72"/>
    <mergeCell ref="A73:B73"/>
    <mergeCell ref="D73:G73"/>
    <mergeCell ref="D102:G102"/>
    <mergeCell ref="D103:G103"/>
    <mergeCell ref="D84:G84"/>
    <mergeCell ref="D61:G61"/>
    <mergeCell ref="D62:G62"/>
    <mergeCell ref="D86:G86"/>
    <mergeCell ref="D87:G87"/>
    <mergeCell ref="A97:C97"/>
    <mergeCell ref="A98:C98"/>
    <mergeCell ref="AS158:AV158"/>
    <mergeCell ref="D160:G160"/>
    <mergeCell ref="A159:C159"/>
    <mergeCell ref="D159:G159"/>
    <mergeCell ref="A150:C150"/>
    <mergeCell ref="A66:B66"/>
    <mergeCell ref="D66:G66"/>
    <mergeCell ref="D67:G67"/>
    <mergeCell ref="D112:G112"/>
    <mergeCell ref="D113:G113"/>
    <mergeCell ref="AS133:AV133"/>
    <mergeCell ref="D135:G135"/>
    <mergeCell ref="AS149:AV149"/>
    <mergeCell ref="D154:G154"/>
    <mergeCell ref="D155:G155"/>
    <mergeCell ref="D156:G156"/>
    <mergeCell ref="AS121:AV121"/>
    <mergeCell ref="A122:C122"/>
    <mergeCell ref="A124:B124"/>
    <mergeCell ref="A128:B128"/>
    <mergeCell ref="AG157:AQ157"/>
    <mergeCell ref="AG148:AQ148"/>
    <mergeCell ref="A136:B136"/>
    <mergeCell ref="D136:G136"/>
    <mergeCell ref="AG120:AQ120"/>
    <mergeCell ref="A77:B77"/>
    <mergeCell ref="D77:G77"/>
    <mergeCell ref="D78:G78"/>
    <mergeCell ref="D79:G79"/>
    <mergeCell ref="D80:G80"/>
    <mergeCell ref="D81:G81"/>
    <mergeCell ref="A117:B117"/>
    <mergeCell ref="D117:G117"/>
    <mergeCell ref="D118:G118"/>
    <mergeCell ref="D119:G119"/>
    <mergeCell ref="D108:G108"/>
    <mergeCell ref="D115:G115"/>
    <mergeCell ref="A90:B90"/>
    <mergeCell ref="A84:C84"/>
    <mergeCell ref="A86:B86"/>
    <mergeCell ref="A100:B100"/>
    <mergeCell ref="D100:G100"/>
    <mergeCell ref="D101:G101"/>
    <mergeCell ref="D85:G85"/>
    <mergeCell ref="D111:G111"/>
    <mergeCell ref="A104:B104"/>
    <mergeCell ref="D104:G104"/>
    <mergeCell ref="D105:G105"/>
  </mergeCells>
  <conditionalFormatting sqref="I184:T184 I196:T197 I114:T114 AF114 AF196:AF197 AF184 AF116:AF119 I116:T119 T115 I190:AQ190">
    <cfRule type="containsBlanks" dxfId="230" priority="505">
      <formula>LEN(TRIM(I114))=0</formula>
    </cfRule>
  </conditionalFormatting>
  <conditionalFormatting sqref="I257:O258 I254:O254 I249:O252 I245:O247">
    <cfRule type="containsBlanks" dxfId="229" priority="495">
      <formula>LEN(TRIM(I245))=0</formula>
    </cfRule>
  </conditionalFormatting>
  <conditionalFormatting sqref="T245:T247 T249:T252 T254 T257:T258 AF257:AF258 AF254 AF249:AF252 AF245:AF247">
    <cfRule type="containsBlanks" dxfId="228" priority="494">
      <formula>LEN(TRIM(T245))=0</formula>
    </cfRule>
  </conditionalFormatting>
  <conditionalFormatting sqref="I234:O234 I231:O231 I226:O229 I222:O224">
    <cfRule type="containsBlanks" dxfId="227" priority="414">
      <formula>LEN(TRIM(I222))=0</formula>
    </cfRule>
  </conditionalFormatting>
  <conditionalFormatting sqref="T222:T224 T226:T229 T231 T234 AF234 AF231 AF226:AF229 AF222:AF224">
    <cfRule type="containsBlanks" dxfId="226" priority="413">
      <formula>LEN(TRIM(T222))=0</formula>
    </cfRule>
  </conditionalFormatting>
  <conditionalFormatting sqref="I235:O235">
    <cfRule type="containsBlanks" dxfId="225" priority="412">
      <formula>LEN(TRIM(I235))=0</formula>
    </cfRule>
  </conditionalFormatting>
  <conditionalFormatting sqref="T235 AF235">
    <cfRule type="containsBlanks" dxfId="224" priority="411">
      <formula>LEN(TRIM(T235))=0</formula>
    </cfRule>
  </conditionalFormatting>
  <conditionalFormatting sqref="I180:S183">
    <cfRule type="containsBlanks" dxfId="223" priority="402">
      <formula>LEN(TRIM(I180))=0</formula>
    </cfRule>
  </conditionalFormatting>
  <conditionalFormatting sqref="T180:T183 AF180:AF183">
    <cfRule type="containsBlanks" dxfId="222" priority="401">
      <formula>LEN(TRIM(T180))=0</formula>
    </cfRule>
  </conditionalFormatting>
  <conditionalFormatting sqref="I176:T178 AF176:AF178">
    <cfRule type="containsBlanks" dxfId="221" priority="403">
      <formula>LEN(TRIM(I176))=0</formula>
    </cfRule>
  </conditionalFormatting>
  <conditionalFormatting sqref="T186:T187 AF186:AF187">
    <cfRule type="containsBlanks" dxfId="220" priority="369">
      <formula>LEN(TRIM(T186))=0</formula>
    </cfRule>
  </conditionalFormatting>
  <conditionalFormatting sqref="T206 AF206">
    <cfRule type="containsBlanks" dxfId="219" priority="348">
      <formula>LEN(TRIM(T206))=0</formula>
    </cfRule>
  </conditionalFormatting>
  <conditionalFormatting sqref="I207:T207 AF207">
    <cfRule type="containsBlanks" dxfId="218" priority="356">
      <formula>LEN(TRIM(I207))=0</formula>
    </cfRule>
  </conditionalFormatting>
  <conditionalFormatting sqref="T200:T201 AF200:AF201">
    <cfRule type="containsBlanks" dxfId="217" priority="344">
      <formula>LEN(TRIM(T200))=0</formula>
    </cfRule>
  </conditionalFormatting>
  <conditionalFormatting sqref="I206:S206">
    <cfRule type="containsBlanks" dxfId="216" priority="349">
      <formula>LEN(TRIM(I206))=0</formula>
    </cfRule>
  </conditionalFormatting>
  <conditionalFormatting sqref="I186:S187">
    <cfRule type="containsBlanks" dxfId="215" priority="370">
      <formula>LEN(TRIM(I186))=0</formula>
    </cfRule>
  </conditionalFormatting>
  <conditionalFormatting sqref="I200:S201">
    <cfRule type="containsBlanks" dxfId="214" priority="345">
      <formula>LEN(TRIM(I200))=0</formula>
    </cfRule>
  </conditionalFormatting>
  <conditionalFormatting sqref="H13:T13 AF13">
    <cfRule type="cellIs" dxfId="213" priority="362" operator="notEqual">
      <formula>0</formula>
    </cfRule>
  </conditionalFormatting>
  <conditionalFormatting sqref="I56:T56 AF56">
    <cfRule type="containsBlanks" dxfId="212" priority="320">
      <formula>LEN(TRIM(I56))=0</formula>
    </cfRule>
  </conditionalFormatting>
  <conditionalFormatting sqref="I49:T51 AF49:AF51">
    <cfRule type="containsBlanks" dxfId="211" priority="319">
      <formula>LEN(TRIM(I49))=0</formula>
    </cfRule>
  </conditionalFormatting>
  <conditionalFormatting sqref="T62:T68 AF62:AF68">
    <cfRule type="containsBlanks" dxfId="210" priority="311">
      <formula>LEN(TRIM(T62))=0</formula>
    </cfRule>
  </conditionalFormatting>
  <conditionalFormatting sqref="I53:S55">
    <cfRule type="containsBlanks" dxfId="209" priority="318">
      <formula>LEN(TRIM(I53))=0</formula>
    </cfRule>
  </conditionalFormatting>
  <conditionalFormatting sqref="T53:T55 AF53:AF55">
    <cfRule type="containsBlanks" dxfId="208" priority="317">
      <formula>LEN(TRIM(T53))=0</formula>
    </cfRule>
  </conditionalFormatting>
  <conditionalFormatting sqref="I61:S61">
    <cfRule type="containsBlanks" dxfId="207" priority="314">
      <formula>LEN(TRIM(I61))=0</formula>
    </cfRule>
  </conditionalFormatting>
  <conditionalFormatting sqref="T61 AF61">
    <cfRule type="containsBlanks" dxfId="206" priority="313">
      <formula>LEN(TRIM(T61))=0</formula>
    </cfRule>
  </conditionalFormatting>
  <conditionalFormatting sqref="I62:S68">
    <cfRule type="containsBlanks" dxfId="205" priority="312">
      <formula>LEN(TRIM(I62))=0</formula>
    </cfRule>
  </conditionalFormatting>
  <conditionalFormatting sqref="A11 H11">
    <cfRule type="cellIs" dxfId="204" priority="301" operator="notEqual">
      <formula>0</formula>
    </cfRule>
  </conditionalFormatting>
  <conditionalFormatting sqref="H13:T13 AF13">
    <cfRule type="notContainsBlanks" dxfId="203" priority="300">
      <formula>LEN(TRIM(H13))&gt;0</formula>
    </cfRule>
  </conditionalFormatting>
  <conditionalFormatting sqref="T105:T107 AF105:AF107">
    <cfRule type="containsBlanks" dxfId="202" priority="281">
      <formula>LEN(TRIM(T105))=0</formula>
    </cfRule>
  </conditionalFormatting>
  <conditionalFormatting sqref="I105:S107">
    <cfRule type="containsBlanks" dxfId="201" priority="282">
      <formula>LEN(TRIM(I105))=0</formula>
    </cfRule>
  </conditionalFormatting>
  <conditionalFormatting sqref="I109:T109 AF109">
    <cfRule type="containsBlanks" dxfId="200" priority="284">
      <formula>LEN(TRIM(I109))=0</formula>
    </cfRule>
  </conditionalFormatting>
  <conditionalFormatting sqref="T108 AF108">
    <cfRule type="containsBlanks" dxfId="199" priority="275">
      <formula>LEN(TRIM(T108))=0</formula>
    </cfRule>
  </conditionalFormatting>
  <conditionalFormatting sqref="I108:S108">
    <cfRule type="containsBlanks" dxfId="198" priority="276">
      <formula>LEN(TRIM(I108))=0</formula>
    </cfRule>
  </conditionalFormatting>
  <conditionalFormatting sqref="I132:T132 AF132">
    <cfRule type="containsBlanks" dxfId="197" priority="274">
      <formula>LEN(TRIM(I132))=0</formula>
    </cfRule>
  </conditionalFormatting>
  <conditionalFormatting sqref="I125:T127 AF125:AF127">
    <cfRule type="containsBlanks" dxfId="196" priority="273">
      <formula>LEN(TRIM(I125))=0</formula>
    </cfRule>
  </conditionalFormatting>
  <conditionalFormatting sqref="I129:S131">
    <cfRule type="containsBlanks" dxfId="195" priority="272">
      <formula>LEN(TRIM(I129))=0</formula>
    </cfRule>
  </conditionalFormatting>
  <conditionalFormatting sqref="T129:T131 AF129:AF131">
    <cfRule type="containsBlanks" dxfId="194" priority="271">
      <formula>LEN(TRIM(T129))=0</formula>
    </cfRule>
  </conditionalFormatting>
  <conditionalFormatting sqref="I144:T144 AF144">
    <cfRule type="containsBlanks" dxfId="193" priority="270">
      <formula>LEN(TRIM(I144))=0</formula>
    </cfRule>
  </conditionalFormatting>
  <conditionalFormatting sqref="I156:T156 AF156">
    <cfRule type="containsBlanks" dxfId="192" priority="262">
      <formula>LEN(TRIM(I156))=0</formula>
    </cfRule>
  </conditionalFormatting>
  <conditionalFormatting sqref="T147 AF147">
    <cfRule type="containsBlanks" dxfId="191" priority="263">
      <formula>LEN(TRIM(T147))=0</formula>
    </cfRule>
  </conditionalFormatting>
  <conditionalFormatting sqref="I141:S143">
    <cfRule type="containsBlanks" dxfId="190" priority="268">
      <formula>LEN(TRIM(I141))=0</formula>
    </cfRule>
  </conditionalFormatting>
  <conditionalFormatting sqref="T141:T143 AF141:AF143">
    <cfRule type="containsBlanks" dxfId="189" priority="267">
      <formula>LEN(TRIM(T141))=0</formula>
    </cfRule>
  </conditionalFormatting>
  <conditionalFormatting sqref="I169:T169 AF169">
    <cfRule type="containsBlanks" dxfId="188" priority="259">
      <formula>LEN(TRIM(I169))=0</formula>
    </cfRule>
  </conditionalFormatting>
  <conditionalFormatting sqref="I147:S147">
    <cfRule type="containsBlanks" dxfId="187" priority="264">
      <formula>LEN(TRIM(I147))=0</formula>
    </cfRule>
  </conditionalFormatting>
  <conditionalFormatting sqref="I162:T164 AF162:AF164">
    <cfRule type="containsBlanks" dxfId="186" priority="258">
      <formula>LEN(TRIM(I162))=0</formula>
    </cfRule>
  </conditionalFormatting>
  <conditionalFormatting sqref="I153:S155">
    <cfRule type="containsBlanks" dxfId="185" priority="261">
      <formula>LEN(TRIM(I153))=0</formula>
    </cfRule>
  </conditionalFormatting>
  <conditionalFormatting sqref="T153:T155 AF153:AF155">
    <cfRule type="containsBlanks" dxfId="184" priority="260">
      <formula>LEN(TRIM(T153))=0</formula>
    </cfRule>
  </conditionalFormatting>
  <conditionalFormatting sqref="I166:S168">
    <cfRule type="containsBlanks" dxfId="183" priority="257">
      <formula>LEN(TRIM(I166))=0</formula>
    </cfRule>
  </conditionalFormatting>
  <conditionalFormatting sqref="T166:T168 AF166:AF168">
    <cfRule type="containsBlanks" dxfId="182" priority="256">
      <formula>LEN(TRIM(T166))=0</formula>
    </cfRule>
  </conditionalFormatting>
  <conditionalFormatting sqref="U184:AE184 U196:AE197 U114:AE114 U116:AE119">
    <cfRule type="containsBlanks" dxfId="181" priority="255">
      <formula>LEN(TRIM(U114))=0</formula>
    </cfRule>
  </conditionalFormatting>
  <conditionalFormatting sqref="U257:AE258 U254:AE254 U249:AE252 U245:AE247">
    <cfRule type="containsBlanks" dxfId="180" priority="254">
      <formula>LEN(TRIM(U245))=0</formula>
    </cfRule>
  </conditionalFormatting>
  <conditionalFormatting sqref="U234:AE234 U231:AE231 U226:AE229 U222:AE224">
    <cfRule type="containsBlanks" dxfId="179" priority="253">
      <formula>LEN(TRIM(U222))=0</formula>
    </cfRule>
  </conditionalFormatting>
  <conditionalFormatting sqref="U235:AE235">
    <cfRule type="containsBlanks" dxfId="178" priority="252">
      <formula>LEN(TRIM(U235))=0</formula>
    </cfRule>
  </conditionalFormatting>
  <conditionalFormatting sqref="U180:AE183">
    <cfRule type="containsBlanks" dxfId="177" priority="250">
      <formula>LEN(TRIM(U180))=0</formula>
    </cfRule>
  </conditionalFormatting>
  <conditionalFormatting sqref="U176:AE178">
    <cfRule type="containsBlanks" dxfId="176" priority="251">
      <formula>LEN(TRIM(U176))=0</formula>
    </cfRule>
  </conditionalFormatting>
  <conditionalFormatting sqref="U207:AE207">
    <cfRule type="containsBlanks" dxfId="175" priority="247">
      <formula>LEN(TRIM(U207))=0</formula>
    </cfRule>
  </conditionalFormatting>
  <conditionalFormatting sqref="U206:AE206">
    <cfRule type="containsBlanks" dxfId="174" priority="246">
      <formula>LEN(TRIM(U206))=0</formula>
    </cfRule>
  </conditionalFormatting>
  <conditionalFormatting sqref="U186:AE187">
    <cfRule type="containsBlanks" dxfId="173" priority="249">
      <formula>LEN(TRIM(U186))=0</formula>
    </cfRule>
  </conditionalFormatting>
  <conditionalFormatting sqref="U200:AE201">
    <cfRule type="containsBlanks" dxfId="172" priority="245">
      <formula>LEN(TRIM(U200))=0</formula>
    </cfRule>
  </conditionalFormatting>
  <conditionalFormatting sqref="U13:AE13">
    <cfRule type="cellIs" dxfId="171" priority="248" operator="notEqual">
      <formula>0</formula>
    </cfRule>
  </conditionalFormatting>
  <conditionalFormatting sqref="U56:AE56">
    <cfRule type="containsBlanks" dxfId="170" priority="244">
      <formula>LEN(TRIM(U56))=0</formula>
    </cfRule>
  </conditionalFormatting>
  <conditionalFormatting sqref="U49:AE51">
    <cfRule type="containsBlanks" dxfId="169" priority="243">
      <formula>LEN(TRIM(U49))=0</formula>
    </cfRule>
  </conditionalFormatting>
  <conditionalFormatting sqref="U53:AE55">
    <cfRule type="containsBlanks" dxfId="168" priority="242">
      <formula>LEN(TRIM(U53))=0</formula>
    </cfRule>
  </conditionalFormatting>
  <conditionalFormatting sqref="U61:AE61">
    <cfRule type="containsBlanks" dxfId="167" priority="241">
      <formula>LEN(TRIM(U61))=0</formula>
    </cfRule>
  </conditionalFormatting>
  <conditionalFormatting sqref="U62:AE68">
    <cfRule type="containsBlanks" dxfId="166" priority="240">
      <formula>LEN(TRIM(U62))=0</formula>
    </cfRule>
  </conditionalFormatting>
  <conditionalFormatting sqref="U13:AE13">
    <cfRule type="notContainsBlanks" dxfId="165" priority="239">
      <formula>LEN(TRIM(U13))&gt;0</formula>
    </cfRule>
  </conditionalFormatting>
  <conditionalFormatting sqref="U132:AE132">
    <cfRule type="containsBlanks" dxfId="164" priority="232">
      <formula>LEN(TRIM(U132))=0</formula>
    </cfRule>
  </conditionalFormatting>
  <conditionalFormatting sqref="U105:AE107">
    <cfRule type="containsBlanks" dxfId="163" priority="234">
      <formula>LEN(TRIM(U105))=0</formula>
    </cfRule>
  </conditionalFormatting>
  <conditionalFormatting sqref="U108:AE108">
    <cfRule type="containsBlanks" dxfId="162" priority="233">
      <formula>LEN(TRIM(U108))=0</formula>
    </cfRule>
  </conditionalFormatting>
  <conditionalFormatting sqref="U109:AE109">
    <cfRule type="containsBlanks" dxfId="161" priority="235">
      <formula>LEN(TRIM(U109))=0</formula>
    </cfRule>
  </conditionalFormatting>
  <conditionalFormatting sqref="U125:AE127">
    <cfRule type="containsBlanks" dxfId="160" priority="231">
      <formula>LEN(TRIM(U125))=0</formula>
    </cfRule>
  </conditionalFormatting>
  <conditionalFormatting sqref="U129:AE131">
    <cfRule type="containsBlanks" dxfId="159" priority="230">
      <formula>LEN(TRIM(U129))=0</formula>
    </cfRule>
  </conditionalFormatting>
  <conditionalFormatting sqref="U144:AE144">
    <cfRule type="containsBlanks" dxfId="158" priority="229">
      <formula>LEN(TRIM(U144))=0</formula>
    </cfRule>
  </conditionalFormatting>
  <conditionalFormatting sqref="U156:AE156">
    <cfRule type="containsBlanks" dxfId="157" priority="226">
      <formula>LEN(TRIM(U156))=0</formula>
    </cfRule>
  </conditionalFormatting>
  <conditionalFormatting sqref="U141:AE143">
    <cfRule type="containsBlanks" dxfId="156" priority="228">
      <formula>LEN(TRIM(U141))=0</formula>
    </cfRule>
  </conditionalFormatting>
  <conditionalFormatting sqref="U169:AE169">
    <cfRule type="containsBlanks" dxfId="155" priority="224">
      <formula>LEN(TRIM(U169))=0</formula>
    </cfRule>
  </conditionalFormatting>
  <conditionalFormatting sqref="U147:AE147">
    <cfRule type="containsBlanks" dxfId="154" priority="227">
      <formula>LEN(TRIM(U147))=0</formula>
    </cfRule>
  </conditionalFormatting>
  <conditionalFormatting sqref="U162:AE164">
    <cfRule type="containsBlanks" dxfId="153" priority="223">
      <formula>LEN(TRIM(U162))=0</formula>
    </cfRule>
  </conditionalFormatting>
  <conditionalFormatting sqref="U153:AE155">
    <cfRule type="containsBlanks" dxfId="152" priority="225">
      <formula>LEN(TRIM(U153))=0</formula>
    </cfRule>
  </conditionalFormatting>
  <conditionalFormatting sqref="U166:AE168">
    <cfRule type="containsBlanks" dxfId="151" priority="222">
      <formula>LEN(TRIM(U166))=0</formula>
    </cfRule>
  </conditionalFormatting>
  <conditionalFormatting sqref="AG184:AQ184 AG196:AQ197 AG114:AQ114 AG116:AQ119">
    <cfRule type="containsBlanks" dxfId="150" priority="221">
      <formula>LEN(TRIM(AG114))=0</formula>
    </cfRule>
  </conditionalFormatting>
  <conditionalFormatting sqref="AG257:AQ258 AG254:AQ254 AG249:AQ252 AG245:AQ247">
    <cfRule type="containsBlanks" dxfId="149" priority="220">
      <formula>LEN(TRIM(AG245))=0</formula>
    </cfRule>
  </conditionalFormatting>
  <conditionalFormatting sqref="AG234:AQ234 AG231:AQ231 AG226:AQ229 AG222:AQ224">
    <cfRule type="containsBlanks" dxfId="148" priority="219">
      <formula>LEN(TRIM(AG222))=0</formula>
    </cfRule>
  </conditionalFormatting>
  <conditionalFormatting sqref="AG235:AQ235">
    <cfRule type="containsBlanks" dxfId="147" priority="218">
      <formula>LEN(TRIM(AG235))=0</formula>
    </cfRule>
  </conditionalFormatting>
  <conditionalFormatting sqref="AG180:AQ183">
    <cfRule type="containsBlanks" dxfId="146" priority="216">
      <formula>LEN(TRIM(AG180))=0</formula>
    </cfRule>
  </conditionalFormatting>
  <conditionalFormatting sqref="AG176:AQ178">
    <cfRule type="containsBlanks" dxfId="145" priority="217">
      <formula>LEN(TRIM(AG176))=0</formula>
    </cfRule>
  </conditionalFormatting>
  <conditionalFormatting sqref="AG207:AQ207">
    <cfRule type="containsBlanks" dxfId="144" priority="213">
      <formula>LEN(TRIM(AG207))=0</formula>
    </cfRule>
  </conditionalFormatting>
  <conditionalFormatting sqref="AG206:AQ206">
    <cfRule type="containsBlanks" dxfId="143" priority="212">
      <formula>LEN(TRIM(AG206))=0</formula>
    </cfRule>
  </conditionalFormatting>
  <conditionalFormatting sqref="AG186:AQ187">
    <cfRule type="containsBlanks" dxfId="142" priority="215">
      <formula>LEN(TRIM(AG186))=0</formula>
    </cfRule>
  </conditionalFormatting>
  <conditionalFormatting sqref="AG200:AQ201">
    <cfRule type="containsBlanks" dxfId="141" priority="211">
      <formula>LEN(TRIM(AG200))=0</formula>
    </cfRule>
  </conditionalFormatting>
  <conditionalFormatting sqref="AG13:AQ13">
    <cfRule type="cellIs" dxfId="140" priority="214" operator="notEqual">
      <formula>0</formula>
    </cfRule>
  </conditionalFormatting>
  <conditionalFormatting sqref="AG56:AQ56">
    <cfRule type="containsBlanks" dxfId="139" priority="210">
      <formula>LEN(TRIM(AG56))=0</formula>
    </cfRule>
  </conditionalFormatting>
  <conditionalFormatting sqref="AG49:AQ51">
    <cfRule type="containsBlanks" dxfId="138" priority="209">
      <formula>LEN(TRIM(AG49))=0</formula>
    </cfRule>
  </conditionalFormatting>
  <conditionalFormatting sqref="AG53:AQ55">
    <cfRule type="containsBlanks" dxfId="137" priority="208">
      <formula>LEN(TRIM(AG53))=0</formula>
    </cfRule>
  </conditionalFormatting>
  <conditionalFormatting sqref="AG61:AQ61">
    <cfRule type="containsBlanks" dxfId="136" priority="207">
      <formula>LEN(TRIM(AG61))=0</formula>
    </cfRule>
  </conditionalFormatting>
  <conditionalFormatting sqref="AG62:AQ68">
    <cfRule type="containsBlanks" dxfId="135" priority="206">
      <formula>LEN(TRIM(AG62))=0</formula>
    </cfRule>
  </conditionalFormatting>
  <conditionalFormatting sqref="AG13:AQ13">
    <cfRule type="notContainsBlanks" dxfId="134" priority="205">
      <formula>LEN(TRIM(AG13))&gt;0</formula>
    </cfRule>
  </conditionalFormatting>
  <conditionalFormatting sqref="AG132:AQ132">
    <cfRule type="containsBlanks" dxfId="133" priority="198">
      <formula>LEN(TRIM(AG132))=0</formula>
    </cfRule>
  </conditionalFormatting>
  <conditionalFormatting sqref="AG105:AQ107">
    <cfRule type="containsBlanks" dxfId="132" priority="200">
      <formula>LEN(TRIM(AG105))=0</formula>
    </cfRule>
  </conditionalFormatting>
  <conditionalFormatting sqref="AG108:AQ108">
    <cfRule type="containsBlanks" dxfId="131" priority="199">
      <formula>LEN(TRIM(AG108))=0</formula>
    </cfRule>
  </conditionalFormatting>
  <conditionalFormatting sqref="AG109:AQ109">
    <cfRule type="containsBlanks" dxfId="130" priority="201">
      <formula>LEN(TRIM(AG109))=0</formula>
    </cfRule>
  </conditionalFormatting>
  <conditionalFormatting sqref="AG125:AQ127">
    <cfRule type="containsBlanks" dxfId="129" priority="197">
      <formula>LEN(TRIM(AG125))=0</formula>
    </cfRule>
  </conditionalFormatting>
  <conditionalFormatting sqref="AG129:AQ131">
    <cfRule type="containsBlanks" dxfId="128" priority="196">
      <formula>LEN(TRIM(AG129))=0</formula>
    </cfRule>
  </conditionalFormatting>
  <conditionalFormatting sqref="AG144:AQ144">
    <cfRule type="containsBlanks" dxfId="127" priority="195">
      <formula>LEN(TRIM(AG144))=0</formula>
    </cfRule>
  </conditionalFormatting>
  <conditionalFormatting sqref="AG156:AQ156">
    <cfRule type="containsBlanks" dxfId="126" priority="192">
      <formula>LEN(TRIM(AG156))=0</formula>
    </cfRule>
  </conditionalFormatting>
  <conditionalFormatting sqref="AG141:AQ143">
    <cfRule type="containsBlanks" dxfId="125" priority="194">
      <formula>LEN(TRIM(AG141))=0</formula>
    </cfRule>
  </conditionalFormatting>
  <conditionalFormatting sqref="AG169:AQ169">
    <cfRule type="containsBlanks" dxfId="124" priority="190">
      <formula>LEN(TRIM(AG169))=0</formula>
    </cfRule>
  </conditionalFormatting>
  <conditionalFormatting sqref="AG147:AQ147">
    <cfRule type="containsBlanks" dxfId="123" priority="193">
      <formula>LEN(TRIM(AG147))=0</formula>
    </cfRule>
  </conditionalFormatting>
  <conditionalFormatting sqref="AG162:AQ164">
    <cfRule type="containsBlanks" dxfId="122" priority="189">
      <formula>LEN(TRIM(AG162))=0</formula>
    </cfRule>
  </conditionalFormatting>
  <conditionalFormatting sqref="AG153:AQ155">
    <cfRule type="containsBlanks" dxfId="121" priority="191">
      <formula>LEN(TRIM(AG153))=0</formula>
    </cfRule>
  </conditionalFormatting>
  <conditionalFormatting sqref="AG166:AQ168">
    <cfRule type="containsBlanks" dxfId="120" priority="188">
      <formula>LEN(TRIM(AG166))=0</formula>
    </cfRule>
  </conditionalFormatting>
  <conditionalFormatting sqref="I213:J213">
    <cfRule type="containsBlanks" dxfId="119" priority="185">
      <formula>LEN(TRIM(I213))=0</formula>
    </cfRule>
  </conditionalFormatting>
  <conditionalFormatting sqref="I214:S214">
    <cfRule type="containsBlanks" dxfId="118" priority="181">
      <formula>LEN(TRIM(I214))=0</formula>
    </cfRule>
  </conditionalFormatting>
  <conditionalFormatting sqref="H214 T214 AF214">
    <cfRule type="containsBlanks" dxfId="117" priority="182">
      <formula>LEN(TRIM(H214))=0</formula>
    </cfRule>
  </conditionalFormatting>
  <conditionalFormatting sqref="H213 T213 AF213">
    <cfRule type="containsBlanks" dxfId="116" priority="184">
      <formula>LEN(TRIM(H213))=0</formula>
    </cfRule>
  </conditionalFormatting>
  <conditionalFormatting sqref="K213:S213">
    <cfRule type="containsBlanks" dxfId="115" priority="183">
      <formula>LEN(TRIM(K213))=0</formula>
    </cfRule>
  </conditionalFormatting>
  <conditionalFormatting sqref="U214:AE214">
    <cfRule type="containsBlanks" dxfId="114" priority="178">
      <formula>LEN(TRIM(U214))=0</formula>
    </cfRule>
  </conditionalFormatting>
  <conditionalFormatting sqref="U213:V213">
    <cfRule type="containsBlanks" dxfId="113" priority="180">
      <formula>LEN(TRIM(U213))=0</formula>
    </cfRule>
  </conditionalFormatting>
  <conditionalFormatting sqref="W213:AE213">
    <cfRule type="containsBlanks" dxfId="112" priority="179">
      <formula>LEN(TRIM(W213))=0</formula>
    </cfRule>
  </conditionalFormatting>
  <conditionalFormatting sqref="AG214:AQ214">
    <cfRule type="containsBlanks" dxfId="111" priority="175">
      <formula>LEN(TRIM(AG214))=0</formula>
    </cfRule>
  </conditionalFormatting>
  <conditionalFormatting sqref="AG213:AH213">
    <cfRule type="containsBlanks" dxfId="110" priority="177">
      <formula>LEN(TRIM(AG213))=0</formula>
    </cfRule>
  </conditionalFormatting>
  <conditionalFormatting sqref="AI213:AQ213">
    <cfRule type="containsBlanks" dxfId="109" priority="176">
      <formula>LEN(TRIM(AI213))=0</formula>
    </cfRule>
  </conditionalFormatting>
  <conditionalFormatting sqref="T111 AF111">
    <cfRule type="containsBlanks" dxfId="108" priority="173">
      <formula>LEN(TRIM(T111))=0</formula>
    </cfRule>
  </conditionalFormatting>
  <conditionalFormatting sqref="I111:S111">
    <cfRule type="containsBlanks" dxfId="107" priority="174">
      <formula>LEN(TRIM(I111))=0</formula>
    </cfRule>
  </conditionalFormatting>
  <conditionalFormatting sqref="U111:AE111">
    <cfRule type="containsBlanks" dxfId="106" priority="172">
      <formula>LEN(TRIM(U111))=0</formula>
    </cfRule>
  </conditionalFormatting>
  <conditionalFormatting sqref="AG111:AQ111">
    <cfRule type="containsBlanks" dxfId="105" priority="171">
      <formula>LEN(TRIM(AG111))=0</formula>
    </cfRule>
  </conditionalFormatting>
  <conditionalFormatting sqref="I81:S81 AF81">
    <cfRule type="containsBlanks" dxfId="104" priority="170">
      <formula>LEN(TRIM(I81))=0</formula>
    </cfRule>
  </conditionalFormatting>
  <conditionalFormatting sqref="I74:S76 AF74:AF76">
    <cfRule type="containsBlanks" dxfId="103" priority="169">
      <formula>LEN(TRIM(I74))=0</formula>
    </cfRule>
  </conditionalFormatting>
  <conditionalFormatting sqref="I78:S80">
    <cfRule type="containsBlanks" dxfId="102" priority="168">
      <formula>LEN(TRIM(I78))=0</formula>
    </cfRule>
  </conditionalFormatting>
  <conditionalFormatting sqref="AF78:AF80">
    <cfRule type="containsBlanks" dxfId="101" priority="167">
      <formula>LEN(TRIM(AF78))=0</formula>
    </cfRule>
  </conditionalFormatting>
  <conditionalFormatting sqref="U81:AE81">
    <cfRule type="containsBlanks" dxfId="100" priority="162">
      <formula>LEN(TRIM(U81))=0</formula>
    </cfRule>
  </conditionalFormatting>
  <conditionalFormatting sqref="U74:AE76">
    <cfRule type="containsBlanks" dxfId="99" priority="161">
      <formula>LEN(TRIM(U74))=0</formula>
    </cfRule>
  </conditionalFormatting>
  <conditionalFormatting sqref="U78:AE80">
    <cfRule type="containsBlanks" dxfId="98" priority="160">
      <formula>LEN(TRIM(U78))=0</formula>
    </cfRule>
  </conditionalFormatting>
  <conditionalFormatting sqref="AG81:AQ81">
    <cfRule type="containsBlanks" dxfId="97" priority="157">
      <formula>LEN(TRIM(AG81))=0</formula>
    </cfRule>
  </conditionalFormatting>
  <conditionalFormatting sqref="AG74:AQ76">
    <cfRule type="containsBlanks" dxfId="96" priority="156">
      <formula>LEN(TRIM(AG74))=0</formula>
    </cfRule>
  </conditionalFormatting>
  <conditionalFormatting sqref="AG78:AQ80">
    <cfRule type="containsBlanks" dxfId="95" priority="155">
      <formula>LEN(TRIM(AG78))=0</formula>
    </cfRule>
  </conditionalFormatting>
  <conditionalFormatting sqref="I58:S58">
    <cfRule type="containsBlanks" dxfId="94" priority="152">
      <formula>LEN(TRIM(I58))=0</formula>
    </cfRule>
  </conditionalFormatting>
  <conditionalFormatting sqref="T58 AF58">
    <cfRule type="containsBlanks" dxfId="93" priority="151">
      <formula>LEN(TRIM(T58))=0</formula>
    </cfRule>
  </conditionalFormatting>
  <conditionalFormatting sqref="U58:AE58">
    <cfRule type="containsBlanks" dxfId="92" priority="148">
      <formula>LEN(TRIM(U58))=0</formula>
    </cfRule>
  </conditionalFormatting>
  <conditionalFormatting sqref="AG58:AQ58">
    <cfRule type="containsBlanks" dxfId="91" priority="147">
      <formula>LEN(TRIM(AG58))=0</formula>
    </cfRule>
  </conditionalFormatting>
  <conditionalFormatting sqref="I115:S115 AF115">
    <cfRule type="containsBlanks" dxfId="90" priority="146">
      <formula>LEN(TRIM(I115))=0</formula>
    </cfRule>
  </conditionalFormatting>
  <conditionalFormatting sqref="U115:AE115">
    <cfRule type="containsBlanks" dxfId="89" priority="145">
      <formula>LEN(TRIM(U115))=0</formula>
    </cfRule>
  </conditionalFormatting>
  <conditionalFormatting sqref="AG115:AQ115">
    <cfRule type="containsBlanks" dxfId="88" priority="144">
      <formula>LEN(TRIM(AG115))=0</formula>
    </cfRule>
  </conditionalFormatting>
  <conditionalFormatting sqref="AG217:AI217 AO217:AQ217">
    <cfRule type="containsText" dxfId="87" priority="135" operator="containsText" text="Ime i prezime, funkcija">
      <formula>NOT(ISERROR(SEARCH("Ime i prezime, funkcija",AG217)))</formula>
    </cfRule>
  </conditionalFormatting>
  <conditionalFormatting sqref="I43:S44 I37:S41 I34:S34 I32:S32 I29:S30 I24:S27 I20:S22">
    <cfRule type="containsBlanks" dxfId="86" priority="131">
      <formula>LEN(TRIM(I20))=0</formula>
    </cfRule>
  </conditionalFormatting>
  <conditionalFormatting sqref="U24:AE24">
    <cfRule type="containsBlanks" dxfId="85" priority="116">
      <formula>LEN(TRIM(U24))=0</formula>
    </cfRule>
  </conditionalFormatting>
  <conditionalFormatting sqref="U44:AE44">
    <cfRule type="containsBlanks" dxfId="84" priority="102">
      <formula>LEN(TRIM(U44))=0</formula>
    </cfRule>
  </conditionalFormatting>
  <conditionalFormatting sqref="U20:AE20">
    <cfRule type="containsBlanks" dxfId="83" priority="119">
      <formula>LEN(TRIM(U20))=0</formula>
    </cfRule>
  </conditionalFormatting>
  <conditionalFormatting sqref="U21:AE21">
    <cfRule type="containsBlanks" dxfId="82" priority="118">
      <formula>LEN(TRIM(U21))=0</formula>
    </cfRule>
  </conditionalFormatting>
  <conditionalFormatting sqref="U22:AE22">
    <cfRule type="containsBlanks" dxfId="81" priority="117">
      <formula>LEN(TRIM(U22))=0</formula>
    </cfRule>
  </conditionalFormatting>
  <conditionalFormatting sqref="U25:AE25">
    <cfRule type="containsBlanks" dxfId="80" priority="115">
      <formula>LEN(TRIM(U25))=0</formula>
    </cfRule>
  </conditionalFormatting>
  <conditionalFormatting sqref="U26:AE26">
    <cfRule type="containsBlanks" dxfId="79" priority="114">
      <formula>LEN(TRIM(U26))=0</formula>
    </cfRule>
  </conditionalFormatting>
  <conditionalFormatting sqref="U43:AE43">
    <cfRule type="containsBlanks" dxfId="78" priority="101">
      <formula>LEN(TRIM(U43))=0</formula>
    </cfRule>
  </conditionalFormatting>
  <conditionalFormatting sqref="U27:AE27">
    <cfRule type="containsBlanks" dxfId="77" priority="113">
      <formula>LEN(TRIM(U27))=0</formula>
    </cfRule>
  </conditionalFormatting>
  <conditionalFormatting sqref="U29:AE29">
    <cfRule type="containsBlanks" dxfId="76" priority="112">
      <formula>LEN(TRIM(U29))=0</formula>
    </cfRule>
  </conditionalFormatting>
  <conditionalFormatting sqref="U30:AE30">
    <cfRule type="containsBlanks" dxfId="75" priority="111">
      <formula>LEN(TRIM(U30))=0</formula>
    </cfRule>
  </conditionalFormatting>
  <conditionalFormatting sqref="U32:AE32">
    <cfRule type="containsBlanks" dxfId="74" priority="110">
      <formula>LEN(TRIM(U32))=0</formula>
    </cfRule>
  </conditionalFormatting>
  <conditionalFormatting sqref="U34:AE34">
    <cfRule type="containsBlanks" dxfId="73" priority="109">
      <formula>LEN(TRIM(U34))=0</formula>
    </cfRule>
  </conditionalFormatting>
  <conditionalFormatting sqref="U37:AE37">
    <cfRule type="containsBlanks" dxfId="72" priority="108">
      <formula>LEN(TRIM(U37))=0</formula>
    </cfRule>
  </conditionalFormatting>
  <conditionalFormatting sqref="U38:AE38">
    <cfRule type="containsBlanks" dxfId="71" priority="107">
      <formula>LEN(TRIM(U38))=0</formula>
    </cfRule>
  </conditionalFormatting>
  <conditionalFormatting sqref="U39:AE39">
    <cfRule type="containsBlanks" dxfId="70" priority="106">
      <formula>LEN(TRIM(U39))=0</formula>
    </cfRule>
  </conditionalFormatting>
  <conditionalFormatting sqref="U41:AE41">
    <cfRule type="containsBlanks" dxfId="69" priority="105">
      <formula>LEN(TRIM(U41))=0</formula>
    </cfRule>
  </conditionalFormatting>
  <conditionalFormatting sqref="U40:AE40">
    <cfRule type="containsBlanks" dxfId="68" priority="104">
      <formula>LEN(TRIM(U40))=0</formula>
    </cfRule>
  </conditionalFormatting>
  <conditionalFormatting sqref="I94:T94">
    <cfRule type="containsBlanks" dxfId="67" priority="78">
      <formula>LEN(TRIM(I94))=0</formula>
    </cfRule>
  </conditionalFormatting>
  <conditionalFormatting sqref="I87:T89">
    <cfRule type="containsBlanks" dxfId="66" priority="77">
      <formula>LEN(TRIM(I87))=0</formula>
    </cfRule>
  </conditionalFormatting>
  <conditionalFormatting sqref="I91:S93">
    <cfRule type="containsBlanks" dxfId="65" priority="76">
      <formula>LEN(TRIM(I91))=0</formula>
    </cfRule>
  </conditionalFormatting>
  <conditionalFormatting sqref="T91:T93">
    <cfRule type="containsBlanks" dxfId="64" priority="75">
      <formula>LEN(TRIM(T91))=0</formula>
    </cfRule>
  </conditionalFormatting>
  <conditionalFormatting sqref="T87:T89 T91:T94">
    <cfRule type="notContainsBlanks" dxfId="63" priority="68">
      <formula>LEN(TRIM(T87))&gt;0</formula>
    </cfRule>
  </conditionalFormatting>
  <conditionalFormatting sqref="AF20">
    <cfRule type="containsBlanks" dxfId="62" priority="67">
      <formula>LEN(TRIM(AF20))=0</formula>
    </cfRule>
  </conditionalFormatting>
  <conditionalFormatting sqref="AG20:AQ20">
    <cfRule type="containsBlanks" dxfId="61" priority="66">
      <formula>LEN(TRIM(AG20))=0</formula>
    </cfRule>
  </conditionalFormatting>
  <conditionalFormatting sqref="AF21">
    <cfRule type="containsBlanks" dxfId="60" priority="65">
      <formula>LEN(TRIM(AF21))=0</formula>
    </cfRule>
  </conditionalFormatting>
  <conditionalFormatting sqref="AG21:AQ21">
    <cfRule type="containsBlanks" dxfId="59" priority="64">
      <formula>LEN(TRIM(AG21))=0</formula>
    </cfRule>
  </conditionalFormatting>
  <conditionalFormatting sqref="AF22">
    <cfRule type="containsBlanks" dxfId="58" priority="63">
      <formula>LEN(TRIM(AF22))=0</formula>
    </cfRule>
  </conditionalFormatting>
  <conditionalFormatting sqref="AG22:AQ22">
    <cfRule type="containsBlanks" dxfId="57" priority="62">
      <formula>LEN(TRIM(AG22))=0</formula>
    </cfRule>
  </conditionalFormatting>
  <conditionalFormatting sqref="AF24">
    <cfRule type="containsBlanks" dxfId="56" priority="59">
      <formula>LEN(TRIM(AF24))=0</formula>
    </cfRule>
  </conditionalFormatting>
  <conditionalFormatting sqref="AG24:AQ24">
    <cfRule type="containsBlanks" dxfId="55" priority="58">
      <formula>LEN(TRIM(AG24))=0</formula>
    </cfRule>
  </conditionalFormatting>
  <conditionalFormatting sqref="AF25">
    <cfRule type="containsBlanks" dxfId="54" priority="57">
      <formula>LEN(TRIM(AF25))=0</formula>
    </cfRule>
  </conditionalFormatting>
  <conditionalFormatting sqref="AG25:AQ25">
    <cfRule type="containsBlanks" dxfId="53" priority="56">
      <formula>LEN(TRIM(AG25))=0</formula>
    </cfRule>
  </conditionalFormatting>
  <conditionalFormatting sqref="AF26">
    <cfRule type="containsBlanks" dxfId="52" priority="55">
      <formula>LEN(TRIM(AF26))=0</formula>
    </cfRule>
  </conditionalFormatting>
  <conditionalFormatting sqref="AG26:AQ26">
    <cfRule type="containsBlanks" dxfId="51" priority="54">
      <formula>LEN(TRIM(AG26))=0</formula>
    </cfRule>
  </conditionalFormatting>
  <conditionalFormatting sqref="AF27">
    <cfRule type="containsBlanks" dxfId="50" priority="53">
      <formula>LEN(TRIM(AF27))=0</formula>
    </cfRule>
  </conditionalFormatting>
  <conditionalFormatting sqref="AG27:AQ27">
    <cfRule type="containsBlanks" dxfId="49" priority="52">
      <formula>LEN(TRIM(AG27))=0</formula>
    </cfRule>
  </conditionalFormatting>
  <conditionalFormatting sqref="AF29">
    <cfRule type="containsBlanks" dxfId="48" priority="51">
      <formula>LEN(TRIM(AF29))=0</formula>
    </cfRule>
  </conditionalFormatting>
  <conditionalFormatting sqref="AG29:AQ29">
    <cfRule type="containsBlanks" dxfId="47" priority="50">
      <formula>LEN(TRIM(AG29))=0</formula>
    </cfRule>
  </conditionalFormatting>
  <conditionalFormatting sqref="AF30">
    <cfRule type="containsBlanks" dxfId="46" priority="49">
      <formula>LEN(TRIM(AF30))=0</formula>
    </cfRule>
  </conditionalFormatting>
  <conditionalFormatting sqref="AG30:AQ30">
    <cfRule type="containsBlanks" dxfId="45" priority="48">
      <formula>LEN(TRIM(AG30))=0</formula>
    </cfRule>
  </conditionalFormatting>
  <conditionalFormatting sqref="AF32">
    <cfRule type="containsBlanks" dxfId="44" priority="47">
      <formula>LEN(TRIM(AF32))=0</formula>
    </cfRule>
  </conditionalFormatting>
  <conditionalFormatting sqref="AG32:AQ32">
    <cfRule type="containsBlanks" dxfId="43" priority="46">
      <formula>LEN(TRIM(AG32))=0</formula>
    </cfRule>
  </conditionalFormatting>
  <conditionalFormatting sqref="AF34">
    <cfRule type="containsBlanks" dxfId="42" priority="45">
      <formula>LEN(TRIM(AF34))=0</formula>
    </cfRule>
  </conditionalFormatting>
  <conditionalFormatting sqref="AG34:AQ34">
    <cfRule type="containsBlanks" dxfId="41" priority="44">
      <formula>LEN(TRIM(AG34))=0</formula>
    </cfRule>
  </conditionalFormatting>
  <conditionalFormatting sqref="AF37">
    <cfRule type="containsBlanks" dxfId="40" priority="43">
      <formula>LEN(TRIM(AF37))=0</formula>
    </cfRule>
  </conditionalFormatting>
  <conditionalFormatting sqref="AG37:AQ37">
    <cfRule type="containsBlanks" dxfId="39" priority="42">
      <formula>LEN(TRIM(AG37))=0</formula>
    </cfRule>
  </conditionalFormatting>
  <conditionalFormatting sqref="AF38">
    <cfRule type="containsBlanks" dxfId="38" priority="41">
      <formula>LEN(TRIM(AF38))=0</formula>
    </cfRule>
  </conditionalFormatting>
  <conditionalFormatting sqref="AG38:AQ38">
    <cfRule type="containsBlanks" dxfId="37" priority="40">
      <formula>LEN(TRIM(AG38))=0</formula>
    </cfRule>
  </conditionalFormatting>
  <conditionalFormatting sqref="AF39">
    <cfRule type="containsBlanks" dxfId="36" priority="39">
      <formula>LEN(TRIM(AF39))=0</formula>
    </cfRule>
  </conditionalFormatting>
  <conditionalFormatting sqref="AG39:AQ39">
    <cfRule type="containsBlanks" dxfId="35" priority="38">
      <formula>LEN(TRIM(AG39))=0</formula>
    </cfRule>
  </conditionalFormatting>
  <conditionalFormatting sqref="AF40">
    <cfRule type="containsBlanks" dxfId="34" priority="37">
      <formula>LEN(TRIM(AF40))=0</formula>
    </cfRule>
  </conditionalFormatting>
  <conditionalFormatting sqref="AG40:AQ40">
    <cfRule type="containsBlanks" dxfId="33" priority="36">
      <formula>LEN(TRIM(AG40))=0</formula>
    </cfRule>
  </conditionalFormatting>
  <conditionalFormatting sqref="AF41">
    <cfRule type="containsBlanks" dxfId="32" priority="35">
      <formula>LEN(TRIM(AF41))=0</formula>
    </cfRule>
  </conditionalFormatting>
  <conditionalFormatting sqref="AG41:AQ41">
    <cfRule type="containsBlanks" dxfId="31" priority="34">
      <formula>LEN(TRIM(AG41))=0</formula>
    </cfRule>
  </conditionalFormatting>
  <conditionalFormatting sqref="AF43">
    <cfRule type="containsBlanks" dxfId="30" priority="33">
      <formula>LEN(TRIM(AF43))=0</formula>
    </cfRule>
  </conditionalFormatting>
  <conditionalFormatting sqref="AG43:AQ43">
    <cfRule type="containsBlanks" dxfId="29" priority="32">
      <formula>LEN(TRIM(AG43))=0</formula>
    </cfRule>
  </conditionalFormatting>
  <conditionalFormatting sqref="AF44">
    <cfRule type="containsBlanks" dxfId="28" priority="31">
      <formula>LEN(TRIM(AF44))=0</formula>
    </cfRule>
  </conditionalFormatting>
  <conditionalFormatting sqref="AG44:AQ44">
    <cfRule type="containsBlanks" dxfId="27" priority="30">
      <formula>LEN(TRIM(AG44))=0</formula>
    </cfRule>
  </conditionalFormatting>
  <conditionalFormatting sqref="AF87">
    <cfRule type="containsBlanks" dxfId="26" priority="29">
      <formula>LEN(TRIM(AF87))=0</formula>
    </cfRule>
  </conditionalFormatting>
  <conditionalFormatting sqref="AG87:AQ87">
    <cfRule type="containsBlanks" dxfId="25" priority="28">
      <formula>LEN(TRIM(AG87))=0</formula>
    </cfRule>
  </conditionalFormatting>
  <conditionalFormatting sqref="AF88">
    <cfRule type="containsBlanks" dxfId="24" priority="27">
      <formula>LEN(TRIM(AF88))=0</formula>
    </cfRule>
  </conditionalFormatting>
  <conditionalFormatting sqref="AG88:AQ88">
    <cfRule type="containsBlanks" dxfId="23" priority="26">
      <formula>LEN(TRIM(AG88))=0</formula>
    </cfRule>
  </conditionalFormatting>
  <conditionalFormatting sqref="AF89">
    <cfRule type="containsBlanks" dxfId="22" priority="23">
      <formula>LEN(TRIM(AF89))=0</formula>
    </cfRule>
  </conditionalFormatting>
  <conditionalFormatting sqref="AG89:AQ89">
    <cfRule type="containsBlanks" dxfId="21" priority="22">
      <formula>LEN(TRIM(AG89))=0</formula>
    </cfRule>
  </conditionalFormatting>
  <conditionalFormatting sqref="AF91">
    <cfRule type="containsBlanks" dxfId="20" priority="21">
      <formula>LEN(TRIM(AF91))=0</formula>
    </cfRule>
  </conditionalFormatting>
  <conditionalFormatting sqref="AG91:AQ91">
    <cfRule type="containsBlanks" dxfId="19" priority="20">
      <formula>LEN(TRIM(AG91))=0</formula>
    </cfRule>
  </conditionalFormatting>
  <conditionalFormatting sqref="AF92">
    <cfRule type="containsBlanks" dxfId="18" priority="19">
      <formula>LEN(TRIM(AF92))=0</formula>
    </cfRule>
  </conditionalFormatting>
  <conditionalFormatting sqref="AG92:AQ92">
    <cfRule type="containsBlanks" dxfId="17" priority="18">
      <formula>LEN(TRIM(AG92))=0</formula>
    </cfRule>
  </conditionalFormatting>
  <conditionalFormatting sqref="AF93">
    <cfRule type="containsBlanks" dxfId="16" priority="17">
      <formula>LEN(TRIM(AF93))=0</formula>
    </cfRule>
  </conditionalFormatting>
  <conditionalFormatting sqref="AG93:AQ93">
    <cfRule type="containsBlanks" dxfId="15" priority="16">
      <formula>LEN(TRIM(AG93))=0</formula>
    </cfRule>
  </conditionalFormatting>
  <conditionalFormatting sqref="AF94">
    <cfRule type="containsBlanks" dxfId="14" priority="15">
      <formula>LEN(TRIM(AF94))=0</formula>
    </cfRule>
  </conditionalFormatting>
  <conditionalFormatting sqref="AG94:AQ94">
    <cfRule type="containsBlanks" dxfId="13" priority="14">
      <formula>LEN(TRIM(AG94))=0</formula>
    </cfRule>
  </conditionalFormatting>
  <conditionalFormatting sqref="U87:AE87">
    <cfRule type="containsBlanks" dxfId="12" priority="13">
      <formula>LEN(TRIM(U87))=0</formula>
    </cfRule>
  </conditionalFormatting>
  <conditionalFormatting sqref="U88:AE88">
    <cfRule type="containsBlanks" dxfId="11" priority="12">
      <formula>LEN(TRIM(U88))=0</formula>
    </cfRule>
  </conditionalFormatting>
  <conditionalFormatting sqref="U89:AE89">
    <cfRule type="containsBlanks" dxfId="10" priority="11">
      <formula>LEN(TRIM(U89))=0</formula>
    </cfRule>
  </conditionalFormatting>
  <conditionalFormatting sqref="U91:AE91">
    <cfRule type="containsBlanks" dxfId="9" priority="10">
      <formula>LEN(TRIM(U91))=0</formula>
    </cfRule>
  </conditionalFormatting>
  <conditionalFormatting sqref="U92:AE92">
    <cfRule type="containsBlanks" dxfId="8" priority="9">
      <formula>LEN(TRIM(U92))=0</formula>
    </cfRule>
  </conditionalFormatting>
  <conditionalFormatting sqref="U93:AE93">
    <cfRule type="containsBlanks" dxfId="7" priority="8">
      <formula>LEN(TRIM(U93))=0</formula>
    </cfRule>
  </conditionalFormatting>
  <conditionalFormatting sqref="U94:AE94">
    <cfRule type="containsBlanks" dxfId="6" priority="7">
      <formula>LEN(TRIM(U94))=0</formula>
    </cfRule>
  </conditionalFormatting>
  <conditionalFormatting sqref="I101:T103 AF101:AF103">
    <cfRule type="containsBlanks" dxfId="5" priority="6">
      <formula>LEN(TRIM(I101))=0</formula>
    </cfRule>
  </conditionalFormatting>
  <conditionalFormatting sqref="U101:AE103">
    <cfRule type="containsBlanks" dxfId="4" priority="5">
      <formula>LEN(TRIM(U101))=0</formula>
    </cfRule>
  </conditionalFormatting>
  <conditionalFormatting sqref="AG101:AQ103">
    <cfRule type="containsBlanks" dxfId="3" priority="4">
      <formula>LEN(TRIM(AG101))=0</formula>
    </cfRule>
  </conditionalFormatting>
  <conditionalFormatting sqref="I137:T139 AF137:AF139">
    <cfRule type="containsBlanks" dxfId="2" priority="3">
      <formula>LEN(TRIM(I137))=0</formula>
    </cfRule>
  </conditionalFormatting>
  <conditionalFormatting sqref="U137:AE139">
    <cfRule type="containsBlanks" dxfId="1" priority="2">
      <formula>LEN(TRIM(U137))=0</formula>
    </cfRule>
  </conditionalFormatting>
  <conditionalFormatting sqref="AG137:AQ139">
    <cfRule type="containsBlanks" dxfId="0" priority="1">
      <formula>LEN(TRIM(AG137))=0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6"/>
    <dataValidation allowBlank="1" showInputMessage="1" showErrorMessage="1" promptTitle="POTPIS ODGOVORNE OSOBE" prompt="_x000a_Mjesto za vlastoručni potpis_x000a_- ispod crte upisati puno ime i prezime te funkciju odgovorne osobe" sqref="AO21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49" max="42" man="1"/>
    <brk id="171" max="42" man="1"/>
    <brk id="214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2020-10-02T06:41:31Z</cp:lastPrinted>
  <dcterms:created xsi:type="dcterms:W3CDTF">2015-09-21T13:15:47Z</dcterms:created>
  <dcterms:modified xsi:type="dcterms:W3CDTF">2020-10-02T08:47:23Z</dcterms:modified>
</cp:coreProperties>
</file>